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serviergroup.sharepoint.com/sites/GB1-HR/HR - Comp and Bens/UK - HR - C &amp; B - Am Grewal/Pension/"/>
    </mc:Choice>
  </mc:AlternateContent>
  <xr:revisionPtr revIDLastSave="0" documentId="8_{B085C5AA-8DEC-420D-9F0E-282E0B4A2EBA}" xr6:coauthVersionLast="47" xr6:coauthVersionMax="47" xr10:uidLastSave="{00000000-0000-0000-0000-000000000000}"/>
  <bookViews>
    <workbookView xWindow="28680" yWindow="-120" windowWidth="51840" windowHeight="21120" xr2:uid="{00000000-000D-0000-FFFF-FFFF00000000}"/>
  </bookViews>
  <sheets>
    <sheet name="Calculator" sheetId="4" r:id="rId1"/>
    <sheet name="Staff Matrix" sheetId="3" state="hidden" r:id="rId2"/>
    <sheet name="Manager Matrix" sheetId="2" state="hidden" r:id="rId3"/>
    <sheet name="Parameters" sheetId="1" state="hidden" r:id="rId4"/>
  </sheets>
  <definedNames>
    <definedName name="_xlnm.Print_Area" localSheetId="0">Calculator!$A$1:$I$78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4" l="1"/>
  <c r="I25" i="4"/>
  <c r="E18" i="4"/>
  <c r="E20" i="4" s="1"/>
  <c r="B25" i="4"/>
  <c r="G21" i="4" l="1"/>
  <c r="A26" i="4"/>
  <c r="H26" i="4" l="1"/>
  <c r="B26" i="4"/>
  <c r="C26" i="4" s="1"/>
  <c r="F26" i="4" s="1"/>
  <c r="G26" i="4" s="1"/>
  <c r="I26" i="4" s="1"/>
  <c r="E26" i="4"/>
  <c r="D26" i="4"/>
  <c r="A27" i="4"/>
  <c r="A28" i="4" l="1"/>
  <c r="H27" i="4"/>
  <c r="E27" i="4"/>
  <c r="B27" i="4"/>
  <c r="C27" i="4" s="1"/>
  <c r="F27" i="4" s="1"/>
  <c r="G27" i="4" s="1"/>
  <c r="I27" i="4" s="1"/>
  <c r="D27" i="4"/>
  <c r="E28" i="4" l="1"/>
  <c r="D28" i="4"/>
  <c r="A29" i="4"/>
  <c r="H28" i="4"/>
  <c r="B28" i="4"/>
  <c r="C28" i="4" s="1"/>
  <c r="F28" i="4" s="1"/>
  <c r="G28" i="4" s="1"/>
  <c r="I28" i="4" s="1"/>
  <c r="B29" i="4" l="1"/>
  <c r="C29" i="4" s="1"/>
  <c r="F29" i="4" s="1"/>
  <c r="G29" i="4" s="1"/>
  <c r="I29" i="4" s="1"/>
  <c r="E29" i="4"/>
  <c r="D29" i="4"/>
  <c r="H29" i="4"/>
  <c r="A30" i="4"/>
  <c r="D30" i="4" l="1"/>
  <c r="H30" i="4"/>
  <c r="A31" i="4"/>
  <c r="E30" i="4"/>
  <c r="B30" i="4"/>
  <c r="C30" i="4" s="1"/>
  <c r="F30" i="4" s="1"/>
  <c r="G30" i="4" s="1"/>
  <c r="I30" i="4" s="1"/>
  <c r="D31" i="4" l="1"/>
  <c r="A32" i="4"/>
  <c r="B31" i="4"/>
  <c r="C31" i="4" s="1"/>
  <c r="F31" i="4" s="1"/>
  <c r="G31" i="4" s="1"/>
  <c r="I31" i="4" s="1"/>
  <c r="H31" i="4"/>
  <c r="E31" i="4"/>
  <c r="H32" i="4" l="1"/>
  <c r="D32" i="4"/>
  <c r="A33" i="4"/>
  <c r="E32" i="4"/>
  <c r="B32" i="4"/>
  <c r="C32" i="4" s="1"/>
  <c r="F32" i="4" s="1"/>
  <c r="G32" i="4" s="1"/>
  <c r="I32" i="4" s="1"/>
  <c r="B33" i="4" l="1"/>
  <c r="C33" i="4" s="1"/>
  <c r="F33" i="4" s="1"/>
  <c r="G33" i="4" s="1"/>
  <c r="I33" i="4" s="1"/>
  <c r="H33" i="4"/>
  <c r="D33" i="4"/>
  <c r="E33" i="4"/>
  <c r="A34" i="4"/>
  <c r="D34" i="4" l="1"/>
  <c r="E34" i="4"/>
  <c r="H34" i="4"/>
  <c r="A35" i="4"/>
  <c r="B34" i="4"/>
  <c r="C34" i="4" s="1"/>
  <c r="F34" i="4" s="1"/>
  <c r="G34" i="4" s="1"/>
  <c r="I34" i="4" s="1"/>
  <c r="A36" i="4" l="1"/>
  <c r="B35" i="4"/>
  <c r="C35" i="4" s="1"/>
  <c r="F35" i="4" s="1"/>
  <c r="G35" i="4" s="1"/>
  <c r="I35" i="4" s="1"/>
  <c r="H35" i="4"/>
  <c r="D35" i="4"/>
  <c r="E35" i="4"/>
  <c r="E36" i="4" l="1"/>
  <c r="B36" i="4"/>
  <c r="A37" i="4"/>
  <c r="H36" i="4"/>
  <c r="D36" i="4"/>
  <c r="C36" i="4"/>
  <c r="F36" i="4" s="1"/>
  <c r="G36" i="4" s="1"/>
  <c r="I36" i="4" s="1"/>
  <c r="E37" i="4" l="1"/>
  <c r="H37" i="4"/>
  <c r="A38" i="4"/>
  <c r="B37" i="4"/>
  <c r="C37" i="4" s="1"/>
  <c r="F37" i="4" s="1"/>
  <c r="G37" i="4" s="1"/>
  <c r="I37" i="4" s="1"/>
  <c r="D37" i="4"/>
  <c r="D38" i="4" l="1"/>
  <c r="H38" i="4"/>
  <c r="E38" i="4"/>
  <c r="A39" i="4"/>
  <c r="C38" i="4"/>
  <c r="F38" i="4" s="1"/>
  <c r="G38" i="4" s="1"/>
  <c r="I38" i="4" s="1"/>
  <c r="B38" i="4"/>
  <c r="B39" i="4" l="1"/>
  <c r="C39" i="4" s="1"/>
  <c r="F39" i="4" s="1"/>
  <c r="G39" i="4" s="1"/>
  <c r="I39" i="4" s="1"/>
  <c r="D39" i="4"/>
  <c r="A40" i="4"/>
  <c r="H39" i="4"/>
  <c r="E39" i="4"/>
  <c r="E40" i="4" l="1"/>
  <c r="H40" i="4"/>
  <c r="D40" i="4"/>
  <c r="A41" i="4"/>
  <c r="B40" i="4"/>
  <c r="C40" i="4" s="1"/>
  <c r="F40" i="4" s="1"/>
  <c r="G40" i="4" s="1"/>
  <c r="I40" i="4" s="1"/>
  <c r="H41" i="4" l="1"/>
  <c r="B41" i="4"/>
  <c r="C41" i="4" s="1"/>
  <c r="F41" i="4" s="1"/>
  <c r="G41" i="4" s="1"/>
  <c r="I41" i="4" s="1"/>
  <c r="D41" i="4"/>
  <c r="E41" i="4"/>
  <c r="A42" i="4"/>
  <c r="D42" i="4" l="1"/>
  <c r="E42" i="4"/>
  <c r="H42" i="4"/>
  <c r="B42" i="4"/>
  <c r="C42" i="4" s="1"/>
  <c r="F42" i="4" s="1"/>
  <c r="G42" i="4" s="1"/>
  <c r="I42" i="4" s="1"/>
  <c r="A43" i="4"/>
  <c r="E43" i="4" l="1"/>
  <c r="A44" i="4"/>
  <c r="H43" i="4"/>
  <c r="D43" i="4"/>
  <c r="B43" i="4"/>
  <c r="C43" i="4" s="1"/>
  <c r="F43" i="4" s="1"/>
  <c r="G43" i="4" s="1"/>
  <c r="I43" i="4" s="1"/>
  <c r="H44" i="4" l="1"/>
  <c r="B44" i="4"/>
  <c r="C44" i="4" s="1"/>
  <c r="F44" i="4" s="1"/>
  <c r="G44" i="4" s="1"/>
  <c r="I44" i="4" s="1"/>
  <c r="E44" i="4"/>
  <c r="D44" i="4"/>
  <c r="A45" i="4"/>
  <c r="E45" i="4" l="1"/>
  <c r="A46" i="4"/>
  <c r="H45" i="4"/>
  <c r="D45" i="4"/>
  <c r="B45" i="4"/>
  <c r="C45" i="4" s="1"/>
  <c r="F45" i="4" s="1"/>
  <c r="G45" i="4" s="1"/>
  <c r="I45" i="4" s="1"/>
  <c r="D46" i="4" l="1"/>
  <c r="E46" i="4"/>
  <c r="B46" i="4"/>
  <c r="C46" i="4" s="1"/>
  <c r="F46" i="4" s="1"/>
  <c r="G46" i="4" s="1"/>
  <c r="I46" i="4" s="1"/>
  <c r="A47" i="4"/>
  <c r="H46" i="4"/>
  <c r="E47" i="4" l="1"/>
  <c r="D47" i="4"/>
  <c r="A48" i="4"/>
  <c r="B47" i="4"/>
  <c r="C47" i="4" s="1"/>
  <c r="F47" i="4" s="1"/>
  <c r="G47" i="4" s="1"/>
  <c r="I47" i="4" s="1"/>
  <c r="H47" i="4"/>
  <c r="E48" i="4" l="1"/>
  <c r="D48" i="4"/>
  <c r="H48" i="4"/>
  <c r="A49" i="4"/>
  <c r="B48" i="4"/>
  <c r="C48" i="4" s="1"/>
  <c r="F48" i="4" s="1"/>
  <c r="G48" i="4" s="1"/>
  <c r="I48" i="4" s="1"/>
  <c r="B49" i="4" l="1"/>
  <c r="C49" i="4" s="1"/>
  <c r="F49" i="4" s="1"/>
  <c r="G49" i="4" s="1"/>
  <c r="I49" i="4" s="1"/>
  <c r="D49" i="4"/>
  <c r="E49" i="4"/>
  <c r="A50" i="4"/>
  <c r="H49" i="4"/>
  <c r="H50" i="4" l="1"/>
  <c r="A51" i="4"/>
  <c r="E50" i="4"/>
  <c r="D50" i="4"/>
  <c r="B50" i="4"/>
  <c r="C50" i="4" s="1"/>
  <c r="F50" i="4" s="1"/>
  <c r="G50" i="4" s="1"/>
  <c r="I50" i="4" s="1"/>
  <c r="B51" i="4" l="1"/>
  <c r="C51" i="4"/>
  <c r="F51" i="4" s="1"/>
  <c r="G51" i="4" s="1"/>
  <c r="I51" i="4" s="1"/>
  <c r="A52" i="4"/>
  <c r="E51" i="4"/>
  <c r="D51" i="4"/>
  <c r="H51" i="4"/>
  <c r="H52" i="4" l="1"/>
  <c r="B52" i="4"/>
  <c r="C52" i="4" s="1"/>
  <c r="F52" i="4" s="1"/>
  <c r="G52" i="4" s="1"/>
  <c r="I52" i="4" s="1"/>
  <c r="E52" i="4"/>
  <c r="D52" i="4"/>
  <c r="A53" i="4"/>
  <c r="D53" i="4" l="1"/>
  <c r="A54" i="4"/>
  <c r="H53" i="4"/>
  <c r="E53" i="4"/>
  <c r="B53" i="4"/>
  <c r="C53" i="4" s="1"/>
  <c r="F53" i="4" s="1"/>
  <c r="G53" i="4" s="1"/>
  <c r="I53" i="4" s="1"/>
  <c r="B54" i="4" l="1"/>
  <c r="C54" i="4" s="1"/>
  <c r="F54" i="4" s="1"/>
  <c r="G54" i="4" s="1"/>
  <c r="I54" i="4" s="1"/>
  <c r="D54" i="4"/>
  <c r="A55" i="4"/>
  <c r="H54" i="4"/>
  <c r="E54" i="4"/>
  <c r="B55" i="4" l="1"/>
  <c r="C55" i="4" s="1"/>
  <c r="F55" i="4" s="1"/>
  <c r="G55" i="4" s="1"/>
  <c r="I55" i="4" s="1"/>
  <c r="H55" i="4"/>
  <c r="D55" i="4"/>
  <c r="A56" i="4"/>
  <c r="E55" i="4"/>
  <c r="E56" i="4" l="1"/>
  <c r="H56" i="4"/>
  <c r="A57" i="4"/>
  <c r="D56" i="4"/>
  <c r="B56" i="4"/>
  <c r="C56" i="4" s="1"/>
  <c r="F56" i="4" s="1"/>
  <c r="G56" i="4" s="1"/>
  <c r="I56" i="4" s="1"/>
  <c r="A58" i="4" l="1"/>
  <c r="E57" i="4"/>
  <c r="H57" i="4"/>
  <c r="B57" i="4"/>
  <c r="C57" i="4"/>
  <c r="F57" i="4" s="1"/>
  <c r="G57" i="4" s="1"/>
  <c r="I57" i="4" s="1"/>
  <c r="I21" i="4" s="1"/>
  <c r="D57" i="4"/>
  <c r="H58" i="4" l="1"/>
  <c r="B58" i="4"/>
  <c r="I58" i="4"/>
  <c r="C58" i="4"/>
  <c r="F58" i="4"/>
  <c r="G58" i="4"/>
  <c r="D58" i="4"/>
  <c r="A59" i="4"/>
  <c r="E58" i="4"/>
  <c r="B59" i="4" l="1"/>
  <c r="A60" i="4"/>
  <c r="H59" i="4"/>
  <c r="I59" i="4"/>
  <c r="E59" i="4"/>
  <c r="D59" i="4"/>
  <c r="G59" i="4"/>
  <c r="F59" i="4"/>
  <c r="C59" i="4"/>
  <c r="A61" i="4" l="1"/>
  <c r="D60" i="4"/>
  <c r="H60" i="4"/>
  <c r="I60" i="4"/>
  <c r="E60" i="4"/>
  <c r="B60" i="4"/>
  <c r="F60" i="4"/>
  <c r="C60" i="4"/>
  <c r="G60" i="4"/>
  <c r="F61" i="4" l="1"/>
  <c r="D61" i="4"/>
  <c r="G61" i="4"/>
  <c r="I61" i="4"/>
  <c r="H61" i="4"/>
  <c r="B61" i="4"/>
  <c r="E61" i="4"/>
  <c r="C61" i="4"/>
  <c r="A62" i="4"/>
  <c r="E62" i="4" l="1"/>
  <c r="D62" i="4"/>
  <c r="B62" i="4"/>
  <c r="G62" i="4"/>
  <c r="C62" i="4"/>
  <c r="I62" i="4"/>
  <c r="A63" i="4"/>
  <c r="F62" i="4"/>
  <c r="H62" i="4"/>
  <c r="B63" i="4" l="1"/>
  <c r="E63" i="4"/>
  <c r="C63" i="4"/>
  <c r="F63" i="4"/>
  <c r="G63" i="4"/>
  <c r="D63" i="4"/>
  <c r="A64" i="4"/>
  <c r="H63" i="4"/>
  <c r="I63" i="4"/>
  <c r="C64" i="4" l="1"/>
  <c r="F64" i="4"/>
  <c r="E64" i="4"/>
  <c r="B64" i="4"/>
  <c r="G64" i="4"/>
  <c r="A65" i="4"/>
  <c r="I64" i="4"/>
  <c r="D64" i="4"/>
  <c r="H64" i="4"/>
  <c r="B65" i="4" l="1"/>
  <c r="F65" i="4"/>
  <c r="A66" i="4"/>
  <c r="H65" i="4"/>
  <c r="E65" i="4"/>
  <c r="G65" i="4"/>
  <c r="D65" i="4"/>
  <c r="C65" i="4"/>
  <c r="I65" i="4"/>
  <c r="D66" i="4" l="1"/>
  <c r="F66" i="4"/>
  <c r="E66" i="4"/>
  <c r="H66" i="4"/>
  <c r="G66" i="4"/>
  <c r="B66" i="4"/>
  <c r="C66" i="4"/>
  <c r="A67" i="4"/>
  <c r="I66" i="4"/>
  <c r="F67" i="4" l="1"/>
  <c r="D67" i="4"/>
  <c r="I67" i="4"/>
  <c r="B67" i="4"/>
  <c r="G67" i="4"/>
  <c r="A68" i="4"/>
  <c r="C67" i="4"/>
  <c r="H67" i="4"/>
  <c r="E67" i="4"/>
  <c r="I68" i="4" l="1"/>
  <c r="F68" i="4"/>
  <c r="H68" i="4"/>
  <c r="D68" i="4"/>
  <c r="E68" i="4"/>
  <c r="C68" i="4"/>
  <c r="B68" i="4"/>
  <c r="G68" i="4"/>
  <c r="A69" i="4"/>
  <c r="G69" i="4" l="1"/>
  <c r="C69" i="4"/>
  <c r="H69" i="4"/>
  <c r="D69" i="4"/>
  <c r="F69" i="4"/>
  <c r="A70" i="4"/>
  <c r="E69" i="4"/>
  <c r="B69" i="4"/>
  <c r="I69" i="4"/>
  <c r="F70" i="4" l="1"/>
  <c r="E70" i="4"/>
  <c r="H70" i="4"/>
  <c r="I70" i="4"/>
  <c r="D70" i="4"/>
  <c r="B70" i="4"/>
  <c r="A71" i="4"/>
  <c r="C70" i="4"/>
  <c r="G70" i="4"/>
  <c r="G71" i="4" l="1"/>
  <c r="A72" i="4"/>
  <c r="E71" i="4"/>
  <c r="F71" i="4"/>
  <c r="H71" i="4"/>
  <c r="B71" i="4"/>
  <c r="I71" i="4"/>
  <c r="C71" i="4"/>
  <c r="D71" i="4"/>
  <c r="A73" i="4" l="1"/>
  <c r="G72" i="4"/>
  <c r="H72" i="4"/>
  <c r="B72" i="4"/>
  <c r="E72" i="4"/>
  <c r="D72" i="4"/>
  <c r="I72" i="4"/>
  <c r="C72" i="4"/>
  <c r="F72" i="4"/>
  <c r="A74" i="4" l="1"/>
  <c r="I73" i="4"/>
  <c r="E73" i="4"/>
  <c r="B73" i="4"/>
  <c r="G73" i="4"/>
  <c r="H73" i="4"/>
  <c r="C73" i="4"/>
  <c r="D73" i="4"/>
  <c r="F73" i="4"/>
  <c r="D74" i="4" l="1"/>
  <c r="H74" i="4"/>
  <c r="G74" i="4"/>
  <c r="E74" i="4"/>
  <c r="A75" i="4"/>
  <c r="B74" i="4"/>
  <c r="F74" i="4"/>
  <c r="I74" i="4"/>
  <c r="C74" i="4"/>
  <c r="I75" i="4" l="1"/>
  <c r="D75" i="4"/>
  <c r="E75" i="4"/>
  <c r="B75" i="4"/>
  <c r="C75" i="4"/>
  <c r="A78" i="4"/>
  <c r="F75" i="4"/>
  <c r="H75" i="4"/>
  <c r="G75" i="4"/>
  <c r="A76" i="4"/>
  <c r="F76" i="4" l="1"/>
  <c r="A77" i="4"/>
  <c r="B76" i="4"/>
  <c r="D76" i="4"/>
  <c r="I76" i="4"/>
  <c r="C76" i="4"/>
  <c r="G76" i="4"/>
  <c r="H76" i="4"/>
  <c r="E76" i="4"/>
  <c r="I78" i="4"/>
  <c r="D78" i="4"/>
  <c r="C78" i="4"/>
  <c r="G78" i="4"/>
  <c r="E78" i="4"/>
  <c r="B78" i="4"/>
  <c r="H78" i="4"/>
  <c r="F78" i="4"/>
  <c r="G77" i="4" l="1"/>
  <c r="B77" i="4"/>
  <c r="C77" i="4"/>
  <c r="D77" i="4"/>
  <c r="F77" i="4"/>
  <c r="E77" i="4"/>
  <c r="H77" i="4"/>
  <c r="I7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saa_gb1</author>
  </authors>
  <commentList>
    <comment ref="E5" authorId="0" shapeId="0" xr:uid="{00000000-0006-0000-0000-000001000000}">
      <text>
        <r>
          <rPr>
            <sz val="9"/>
            <color indexed="81"/>
            <rFont val="Tahoma"/>
            <family val="2"/>
          </rPr>
          <t>Please enter your date of birth</t>
        </r>
      </text>
    </comment>
    <comment ref="E6" authorId="0" shapeId="0" xr:uid="{00000000-0006-0000-0000-000002000000}">
      <text>
        <r>
          <rPr>
            <sz val="9"/>
            <color indexed="81"/>
            <rFont val="Tahoma"/>
            <family val="2"/>
          </rPr>
          <t>Please enter the date you started working at Servier</t>
        </r>
      </text>
    </comment>
    <comment ref="E7" authorId="0" shapeId="0" xr:uid="{00000000-0006-0000-0000-000003000000}">
      <text>
        <r>
          <rPr>
            <sz val="9"/>
            <color indexed="81"/>
            <rFont val="Tahoma"/>
            <family val="2"/>
          </rPr>
          <t>Please enter the age you plan to retire</t>
        </r>
      </text>
    </comment>
    <comment ref="E8" authorId="0" shapeId="0" xr:uid="{00000000-0006-0000-0000-000004000000}">
      <text>
        <r>
          <rPr>
            <sz val="9"/>
            <color indexed="81"/>
            <rFont val="Tahoma"/>
            <family val="2"/>
          </rPr>
          <t>Please select your role</t>
        </r>
      </text>
    </comment>
    <comment ref="E9" authorId="0" shapeId="0" xr:uid="{00000000-0006-0000-0000-000005000000}">
      <text>
        <r>
          <rPr>
            <sz val="9"/>
            <color indexed="81"/>
            <rFont val="Tahoma"/>
            <family val="2"/>
          </rPr>
          <t>Please enter your current salary</t>
        </r>
      </text>
    </comment>
    <comment ref="E10" authorId="0" shapeId="0" xr:uid="{00000000-0006-0000-0000-000006000000}">
      <text>
        <r>
          <rPr>
            <sz val="9"/>
            <color indexed="81"/>
            <rFont val="Tahoma"/>
            <family val="2"/>
          </rPr>
          <t>Please adjust this figure to see how a % salary increase may affect your fund performance</t>
        </r>
      </text>
    </comment>
    <comment ref="E12" authorId="0" shapeId="0" xr:uid="{00000000-0006-0000-0000-000007000000}">
      <text>
        <r>
          <rPr>
            <sz val="9"/>
            <color indexed="81"/>
            <rFont val="Tahoma"/>
            <family val="2"/>
          </rPr>
          <t>Please enter the amount of money you had in your pension at the end of the last financial year</t>
        </r>
      </text>
    </comment>
    <comment ref="E13" authorId="0" shapeId="0" xr:uid="{00000000-0006-0000-0000-000008000000}">
      <text>
        <r>
          <rPr>
            <b/>
            <sz val="10"/>
            <color indexed="81"/>
            <rFont val="Century Gothic"/>
            <family val="2"/>
          </rPr>
          <t>Suggested net nominal annual SMPI return; please adjust accordingly for the different funds available within the pension scheme.
Retirement Pathway Funds</t>
        </r>
        <r>
          <rPr>
            <sz val="10"/>
            <color indexed="81"/>
            <rFont val="Century Gothic"/>
            <family val="2"/>
          </rPr>
          <t xml:space="preserve">
Aon Managed Retirement Pathway 2022-2024 Fund  3.2% 
Aon Managed Retirement Pathway 2025-2027 Fund  3.6% 
Aon Managed Retirement Pathway 2028-2030 Fund  3.8% 
Aon Managed Retirement Pathway 2031-2033 Fund  4.0% 
Aon Managed Retirement Pathway 2034-2036 Fund  4.2% 
Aon Managed Retirement Pathway 2037-2039 Fund  4.4% 
Aon Managed Retirement Pathway 2040-2042 Fund  4.6% 
Aon Managed Retirement Pathway 2043-2045 Fund  4.7% 
Aon Managed Retirement Pathway 2046-2048 Fund  4.8% 
Aon Managed Retirement Pathway 2049-2051 Fund  4.9% 
Aon Managed Retirement Pathway 2052-2054 Fund  5.0% 
Aon Managed Retirement Pathway 2055-2057 Fund  5.1% 
Aon Managed Retirement Pathway 2058-2060 Fund  5.1% 
Aon Managed Retirement Pathway 2061-2063 Fund  5.2% 
Aon Managed Retirement Pathway 2064-2066 Fund  5.2% 
Aon Managed Retirement Pathway 2067-2069 Fund  5.3% 
Aon Managed Retirement Pathway 2070-2072 Fund  5.3% 
Aon Managed Retirement Pathway to Annuity 2022-2024  4.7% 
Aon Managed Retirement Pathway to Annuity 2025-2027  4.5% 
Aon Managed Retirement Pathway to Cash 2022-2024  1.7% 
Aon Managed Retirement Pathway to Cash 2025-2027  2.4% 
</t>
        </r>
        <r>
          <rPr>
            <b/>
            <sz val="10"/>
            <color indexed="81"/>
            <rFont val="Century Gothic"/>
            <family val="2"/>
          </rPr>
          <t xml:space="preserve">
Objective Based Funds</t>
        </r>
        <r>
          <rPr>
            <sz val="10"/>
            <color indexed="81"/>
            <rFont val="Century Gothic"/>
            <family val="2"/>
          </rPr>
          <t xml:space="preserve">
Aon Managed Global Impact Fund  6.2% 
Aon Managed Diversified Multi Asset Fund  3.7% 
Aon Managed Diversified Multi Strategy Bond Fund  1.6% 
Aon Managed Passive Corporate Bond Fund  3.8% 
Aon Managed Pre-Retirement Bond Fund  5.7% 
Aon Managed Liquidity Fund  1.8% 
Aon Managed Long Term Inflation Linked Fund  6.8% 
Aon Managed Global Equity Fund  5.8% 
Aon Managed Active Global Equity Fund  5.2% 
Aon Managed Property and Infrastructure Fund  5.6% 
Aegon LGIM Ethical Global Equity Index Fund  5.6% 
Aegon HSBC Islamic Global Equity Index Fund  5.7% 
</t>
        </r>
        <r>
          <rPr>
            <b/>
            <sz val="10"/>
            <color indexed="81"/>
            <rFont val="Century Gothic"/>
            <family val="2"/>
          </rPr>
          <t>*Expected return based on the allocation at the fund's target date</t>
        </r>
        <r>
          <rPr>
            <sz val="11"/>
            <color indexed="81"/>
            <rFont val="Tahoma"/>
            <family val="2"/>
          </rPr>
          <t xml:space="preserve">
</t>
        </r>
      </text>
    </comment>
    <comment ref="E14" authorId="0" shapeId="0" xr:uid="{00000000-0006-0000-0000-000009000000}">
      <text>
        <r>
          <rPr>
            <sz val="9"/>
            <color indexed="81"/>
            <rFont val="Tahoma"/>
            <family val="2"/>
          </rPr>
          <t>If you wish, please enter an annual Additional Voluntary Contribution amount to add to your pension</t>
        </r>
      </text>
    </comment>
    <comment ref="E15" authorId="0" shapeId="0" xr:uid="{00000000-0006-0000-0000-00000A000000}">
      <text>
        <r>
          <rPr>
            <sz val="9"/>
            <color indexed="81"/>
            <rFont val="Tahoma"/>
            <family val="2"/>
          </rPr>
          <t>Please enter the no. of years you plan to invest an annual Additional Voluntary Contribution into your pension</t>
        </r>
      </text>
    </comment>
    <comment ref="E16" authorId="0" shapeId="0" xr:uid="{00000000-0006-0000-0000-00000B000000}">
      <text>
        <r>
          <rPr>
            <sz val="9"/>
            <color indexed="81"/>
            <rFont val="Tahoma"/>
            <family val="2"/>
          </rPr>
          <t>Every employee receives 12 payments per year (monthly)</t>
        </r>
      </text>
    </comment>
    <comment ref="E17" authorId="0" shapeId="0" xr:uid="{00000000-0006-0000-0000-00000C000000}">
      <text>
        <r>
          <rPr>
            <sz val="9"/>
            <color indexed="81"/>
            <rFont val="Tahoma"/>
            <family val="2"/>
          </rPr>
          <t>Servier's pension year begins on the 1st of April</t>
        </r>
      </text>
    </comment>
    <comment ref="E18" authorId="0" shapeId="0" xr:uid="{00000000-0006-0000-0000-00000D000000}">
      <text>
        <r>
          <rPr>
            <sz val="9"/>
            <color indexed="81"/>
            <rFont val="Tahoma"/>
            <family val="2"/>
          </rPr>
          <t>The difference (in years) between your date of birth and the current financial year</t>
        </r>
      </text>
    </comment>
    <comment ref="E19" authorId="0" shapeId="0" xr:uid="{00000000-0006-0000-0000-00000E000000}">
      <text>
        <r>
          <rPr>
            <sz val="9"/>
            <color indexed="81"/>
            <rFont val="Tahoma"/>
            <family val="2"/>
          </rPr>
          <t>The difference (in years) between your "employment start date + 6 months" and the "current financial year"</t>
        </r>
      </text>
    </comment>
    <comment ref="E20" authorId="0" shapeId="0" xr:uid="{00000000-0006-0000-0000-00000F000000}">
      <text>
        <r>
          <rPr>
            <sz val="9"/>
            <color indexed="81"/>
            <rFont val="Tahoma"/>
            <family val="2"/>
          </rPr>
          <t>The number of years from your current age till your planned retirement age, in which you're able to invest into your pension</t>
        </r>
      </text>
    </comment>
    <comment ref="I21" authorId="0" shapeId="0" xr:uid="{00000000-0006-0000-0000-000010000000}">
      <text>
        <r>
          <rPr>
            <sz val="9"/>
            <color indexed="81"/>
            <rFont val="Tahoma"/>
            <family val="2"/>
          </rPr>
          <t>Total balance at retirement age</t>
        </r>
      </text>
    </comment>
    <comment ref="A24" authorId="0" shapeId="0" xr:uid="{00000000-0006-0000-0000-000011000000}">
      <text>
        <r>
          <rPr>
            <sz val="9"/>
            <color indexed="81"/>
            <rFont val="Tahoma"/>
            <family val="2"/>
          </rPr>
          <t>The number of years you have to invest</t>
        </r>
      </text>
    </comment>
    <comment ref="B24" authorId="0" shapeId="0" xr:uid="{00000000-0006-0000-0000-000012000000}">
      <text>
        <r>
          <rPr>
            <sz val="9"/>
            <color indexed="81"/>
            <rFont val="Tahoma"/>
            <family val="2"/>
          </rPr>
          <t>The 1st of April of every year</t>
        </r>
      </text>
    </comment>
    <comment ref="C24" authorId="0" shapeId="0" xr:uid="{00000000-0006-0000-0000-000013000000}">
      <text>
        <r>
          <rPr>
            <sz val="9"/>
            <color indexed="81"/>
            <rFont val="Tahoma"/>
            <family val="2"/>
          </rPr>
          <t>Your age on 1st April</t>
        </r>
      </text>
    </comment>
    <comment ref="D24" authorId="0" shapeId="0" xr:uid="{00000000-0006-0000-0000-000014000000}">
      <text>
        <r>
          <rPr>
            <sz val="9"/>
            <color indexed="81"/>
            <rFont val="Tahoma"/>
            <family val="2"/>
          </rPr>
          <t>Length of Service on 1st April</t>
        </r>
      </text>
    </comment>
    <comment ref="E24" authorId="0" shapeId="0" xr:uid="{00000000-0006-0000-0000-000015000000}">
      <text>
        <r>
          <rPr>
            <sz val="9"/>
            <color indexed="81"/>
            <rFont val="Tahoma"/>
            <family val="2"/>
          </rPr>
          <t>Your progressive annual salary, including increase</t>
        </r>
      </text>
    </comment>
    <comment ref="F24" authorId="0" shapeId="0" xr:uid="{00000000-0006-0000-0000-000016000000}">
      <text>
        <r>
          <rPr>
            <sz val="9"/>
            <color indexed="81"/>
            <rFont val="Tahoma"/>
            <family val="2"/>
          </rPr>
          <t>Your contribution + employer contribution as a %</t>
        </r>
      </text>
    </comment>
    <comment ref="G24" authorId="0" shapeId="0" xr:uid="{00000000-0006-0000-0000-000017000000}">
      <text>
        <r>
          <rPr>
            <sz val="9"/>
            <color indexed="81"/>
            <rFont val="Tahoma"/>
            <family val="2"/>
          </rPr>
          <t>Your contribution + employer contribution as £</t>
        </r>
      </text>
    </comment>
    <comment ref="H24" authorId="0" shapeId="0" xr:uid="{00000000-0006-0000-0000-000018000000}">
      <text>
        <r>
          <rPr>
            <sz val="9"/>
            <color indexed="81"/>
            <rFont val="Tahoma"/>
            <family val="2"/>
          </rPr>
          <t>Your annual Additional Voluntary Contribution</t>
        </r>
      </text>
    </comment>
    <comment ref="I24" authorId="0" shapeId="0" xr:uid="{00000000-0006-0000-0000-000019000000}">
      <text>
        <r>
          <rPr>
            <sz val="9"/>
            <color indexed="81"/>
            <rFont val="Tahoma"/>
            <family val="2"/>
          </rPr>
          <t>Your total pension balance, including interest</t>
        </r>
      </text>
    </comment>
  </commentList>
</comments>
</file>

<file path=xl/sharedStrings.xml><?xml version="1.0" encoding="utf-8"?>
<sst xmlns="http://schemas.openxmlformats.org/spreadsheetml/2006/main" count="45" uniqueCount="40">
  <si>
    <t>Role</t>
  </si>
  <si>
    <t>Salary Increase</t>
  </si>
  <si>
    <t>Other Company Employee Contribution</t>
  </si>
  <si>
    <t>Servier Staff</t>
  </si>
  <si>
    <t>Other Company Employer Contribution</t>
  </si>
  <si>
    <t>Servier Manager</t>
  </si>
  <si>
    <t>Other Company</t>
  </si>
  <si>
    <t>Age</t>
  </si>
  <si>
    <t>Contribution (%)</t>
  </si>
  <si>
    <t>Column #</t>
  </si>
  <si>
    <t>PENSION CALCULATOR</t>
  </si>
  <si>
    <t>D.O.B:</t>
  </si>
  <si>
    <t>Role:</t>
  </si>
  <si>
    <t>Personal Information</t>
  </si>
  <si>
    <t>Pension Information</t>
  </si>
  <si>
    <t>Servier employment start date:</t>
  </si>
  <si>
    <t xml:space="preserve">Planned retirement age: </t>
  </si>
  <si>
    <t>Pensionable salary:</t>
  </si>
  <si>
    <t>Annual salary increase:</t>
  </si>
  <si>
    <t>Balance at end of last financial year:</t>
  </si>
  <si>
    <t>No. of payments per year:</t>
  </si>
  <si>
    <t>Years to invest:</t>
  </si>
  <si>
    <t>Financial Year</t>
  </si>
  <si>
    <t>Financial Year Start</t>
  </si>
  <si>
    <t>Year of Service</t>
  </si>
  <si>
    <t>£ Salary</t>
  </si>
  <si>
    <t>£ Cumulative Balance</t>
  </si>
  <si>
    <r>
      <t xml:space="preserve">Please fill in the fields with </t>
    </r>
    <r>
      <rPr>
        <i/>
        <sz val="10"/>
        <color rgb="FFFF6969"/>
        <rFont val="Calibri"/>
        <family val="2"/>
        <scheme val="minor"/>
      </rPr>
      <t xml:space="preserve">red </t>
    </r>
    <r>
      <rPr>
        <i/>
        <sz val="10"/>
        <color theme="3"/>
        <rFont val="Calibri"/>
        <family val="2"/>
        <scheme val="minor"/>
      </rPr>
      <t>coloured font.</t>
    </r>
  </si>
  <si>
    <t>Annual AVC:</t>
  </si>
  <si>
    <t>£ AVC</t>
  </si>
  <si>
    <t>AVC years of investment</t>
  </si>
  <si>
    <t>% Contribution</t>
  </si>
  <si>
    <t>£ Contribution</t>
  </si>
  <si>
    <t>No. of planned years of AVC:</t>
  </si>
  <si>
    <t>Projected fund performance:</t>
  </si>
  <si>
    <t>Start of Financial Year</t>
  </si>
  <si>
    <t>Start of financial year:</t>
  </si>
  <si>
    <t>Age at start of financial year:</t>
  </si>
  <si>
    <t>Year of service at start of financial year:</t>
  </si>
  <si>
    <r>
      <rPr>
        <b/>
        <sz val="8"/>
        <rFont val="Calibri"/>
        <family val="2"/>
        <scheme val="minor"/>
      </rPr>
      <t>Notes:</t>
    </r>
    <r>
      <rPr>
        <sz val="8"/>
        <rFont val="Calibri"/>
        <family val="2"/>
        <scheme val="minor"/>
      </rPr>
      <t xml:space="preserve"> The tool is only a projection and in no way consistitutes advice.
You should seek Independent Financial Advice if you have questions that relate to decision-making.
Projected fund performance can go down as well as up and historical performance does not guarantee future performance.
Adjust screen magnification in order to view contents of comment boxes, in particular for 'Projected fund performance'.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</si>
</sst>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4" formatCode="_-&quot;£&quot;* #,##0.00_-;\-&quot;£&quot;* #,##0.00_-;_-&quot;£&quot;* &quot;-&quot;??_-;_-@_-"/>
    <numFmt numFmtId="43" formatCode="_-* #,##0.00_-;\-* #,##0.00_-;_-* &quot;-&quot;??_-;_-@_-"/>
    <numFmt numFmtId="164" formatCode="0.0"/>
    <numFmt numFmtId="165" formatCode="&quot;£&quot;#,##0"/>
    <numFmt numFmtId="166" formatCode="dd/mm/yyyy;@"/>
    <numFmt numFmtId="167" formatCode="_-&quot;£&quot;* #,##0_-;\-&quot;£&quot;* #,##0_-;_-&quot;£&quot;* &quot;-&quot;??_-;_-@_-"/>
    <numFmt numFmtId="168" formatCode="#,##0.00_ ;\-#,##0.00\ "/>
  </numFmts>
  <fonts count="22"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8"/>
      <color theme="1"/>
      <name val="Calibri"/>
      <family val="2"/>
      <scheme val="minor"/>
    </font>
    <font>
      <sz val="10"/>
      <color theme="3"/>
      <name val="Calibri"/>
      <family val="2"/>
      <scheme val="minor"/>
    </font>
    <font>
      <b/>
      <sz val="12"/>
      <color theme="3"/>
      <name val="Calibri"/>
      <family val="2"/>
      <scheme val="minor"/>
    </font>
    <font>
      <b/>
      <sz val="12"/>
      <name val="Calibri"/>
      <family val="2"/>
      <scheme val="minor"/>
    </font>
    <font>
      <sz val="11"/>
      <name val="Calibri"/>
      <family val="2"/>
      <scheme val="minor"/>
    </font>
    <font>
      <sz val="12"/>
      <name val="Calibri"/>
      <family val="2"/>
      <scheme val="minor"/>
    </font>
    <font>
      <sz val="9"/>
      <color indexed="81"/>
      <name val="Tahoma"/>
      <family val="2"/>
    </font>
    <font>
      <b/>
      <sz val="36"/>
      <color theme="3"/>
      <name val="Calibri"/>
      <family val="2"/>
      <scheme val="minor"/>
    </font>
    <font>
      <i/>
      <sz val="10"/>
      <color theme="3"/>
      <name val="Calibri"/>
      <family val="2"/>
      <scheme val="minor"/>
    </font>
    <font>
      <i/>
      <sz val="10"/>
      <color rgb="FFFF6969"/>
      <name val="Calibri"/>
      <family val="2"/>
      <scheme val="minor"/>
    </font>
    <font>
      <sz val="10"/>
      <color rgb="FFFF6969"/>
      <name val="Calibri"/>
      <family val="2"/>
      <scheme val="minor"/>
    </font>
    <font>
      <sz val="10"/>
      <name val="Calibri"/>
      <family val="2"/>
      <scheme val="minor"/>
    </font>
    <font>
      <b/>
      <sz val="12"/>
      <color theme="1"/>
      <name val="Calibri"/>
      <family val="2"/>
      <scheme val="minor"/>
    </font>
    <font>
      <sz val="8"/>
      <name val="Calibri"/>
      <family val="2"/>
      <scheme val="minor"/>
    </font>
    <font>
      <b/>
      <sz val="8"/>
      <name val="Calibri"/>
      <family val="2"/>
      <scheme val="minor"/>
    </font>
    <font>
      <sz val="11"/>
      <color indexed="81"/>
      <name val="Tahoma"/>
      <family val="2"/>
    </font>
    <font>
      <b/>
      <sz val="10"/>
      <color indexed="81"/>
      <name val="Century Gothic"/>
      <family val="2"/>
    </font>
    <font>
      <sz val="10"/>
      <color indexed="81"/>
      <name val="Century Gothic"/>
      <family val="2"/>
    </font>
  </fonts>
  <fills count="7">
    <fill>
      <patternFill patternType="none"/>
    </fill>
    <fill>
      <patternFill patternType="gray125"/>
    </fill>
    <fill>
      <patternFill patternType="solid">
        <fgColor theme="8" tint="0.59999389629810485"/>
        <bgColor indexed="65"/>
      </patternFill>
    </fill>
    <fill>
      <patternFill patternType="solid">
        <fgColor rgb="FFFFFF00"/>
        <bgColor indexed="64"/>
      </patternFill>
    </fill>
    <fill>
      <patternFill patternType="solid">
        <fgColor rgb="FFDCE6F1"/>
        <bgColor indexed="64"/>
      </patternFill>
    </fill>
    <fill>
      <patternFill patternType="solid">
        <fgColor theme="9" tint="0.79998168889431442"/>
        <bgColor indexed="65"/>
      </patternFill>
    </fill>
    <fill>
      <patternFill patternType="solid">
        <fgColor theme="9" tint="0.79998168889431442"/>
        <bgColor indexed="64"/>
      </patternFill>
    </fill>
  </fills>
  <borders count="20">
    <border>
      <left/>
      <right/>
      <top/>
      <bottom/>
      <diagonal/>
    </border>
    <border>
      <left/>
      <right/>
      <top/>
      <bottom style="thick">
        <color theme="4"/>
      </bottom>
      <diagonal/>
    </border>
    <border>
      <left/>
      <right/>
      <top/>
      <bottom style="medium">
        <color theme="4" tint="0.39997558519241921"/>
      </bottom>
      <diagonal/>
    </border>
    <border>
      <left style="thin">
        <color theme="4" tint="-0.24994659260841701"/>
      </left>
      <right style="thin">
        <color theme="0"/>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style="thin">
        <color theme="0"/>
      </right>
      <top/>
      <bottom/>
      <diagonal/>
    </border>
    <border>
      <left/>
      <right style="thin">
        <color theme="4" tint="-0.24994659260841701"/>
      </right>
      <top/>
      <bottom/>
      <diagonal/>
    </border>
    <border>
      <left style="thin">
        <color theme="4" tint="-0.24994659260841701"/>
      </left>
      <right style="thin">
        <color theme="0"/>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3"/>
      </left>
      <right style="thin">
        <color theme="0"/>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style="thin">
        <color theme="0"/>
      </right>
      <top/>
      <bottom/>
      <diagonal/>
    </border>
    <border>
      <left/>
      <right style="thin">
        <color theme="3"/>
      </right>
      <top/>
      <bottom/>
      <diagonal/>
    </border>
    <border>
      <left style="thin">
        <color theme="3"/>
      </left>
      <right style="thin">
        <color theme="0"/>
      </right>
      <top/>
      <bottom style="thin">
        <color theme="3"/>
      </bottom>
      <diagonal/>
    </border>
    <border>
      <left/>
      <right/>
      <top/>
      <bottom style="thin">
        <color theme="3"/>
      </bottom>
      <diagonal/>
    </border>
    <border>
      <left/>
      <right style="thin">
        <color theme="3"/>
      </right>
      <top/>
      <bottom style="thin">
        <color theme="3"/>
      </bottom>
      <diagonal/>
    </border>
    <border>
      <left style="thin">
        <color theme="0"/>
      </left>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1" fillId="2" borderId="0" applyNumberFormat="0" applyBorder="0" applyAlignment="0" applyProtection="0"/>
    <xf numFmtId="0" fontId="1" fillId="5" borderId="0" applyNumberFormat="0" applyBorder="0" applyAlignment="0" applyProtection="0"/>
  </cellStyleXfs>
  <cellXfs count="57">
    <xf numFmtId="0" fontId="0" fillId="0" borderId="0" xfId="0"/>
    <xf numFmtId="0" fontId="4" fillId="0" borderId="0" xfId="0" applyFont="1"/>
    <xf numFmtId="164" fontId="4" fillId="0" borderId="0" xfId="0" applyNumberFormat="1" applyFont="1"/>
    <xf numFmtId="0" fontId="4" fillId="0" borderId="0" xfId="0" applyNumberFormat="1" applyFont="1"/>
    <xf numFmtId="10" fontId="4" fillId="0" borderId="0" xfId="3" applyNumberFormat="1" applyFont="1"/>
    <xf numFmtId="0" fontId="4" fillId="3" borderId="0" xfId="0" applyFont="1" applyFill="1"/>
    <xf numFmtId="166" fontId="14" fillId="0" borderId="5" xfId="0" applyNumberFormat="1" applyFont="1" applyFill="1" applyBorder="1" applyAlignment="1" applyProtection="1">
      <alignment horizontal="center" vertical="center"/>
      <protection locked="0"/>
    </xf>
    <xf numFmtId="166" fontId="14" fillId="0" borderId="7" xfId="0" applyNumberFormat="1"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5" fontId="14" fillId="0" borderId="7" xfId="2" applyNumberFormat="1" applyFont="1" applyFill="1" applyBorder="1" applyAlignment="1" applyProtection="1">
      <alignment horizontal="center" vertical="center"/>
      <protection locked="0"/>
    </xf>
    <xf numFmtId="10" fontId="14" fillId="0" borderId="10" xfId="0" applyNumberFormat="1" applyFont="1" applyFill="1" applyBorder="1" applyAlignment="1" applyProtection="1">
      <alignment horizontal="center" vertical="center"/>
      <protection locked="0"/>
    </xf>
    <xf numFmtId="5" fontId="14" fillId="0" borderId="13" xfId="2" applyNumberFormat="1" applyFont="1" applyFill="1" applyBorder="1" applyAlignment="1" applyProtection="1">
      <alignment horizontal="center" vertical="center"/>
      <protection locked="0"/>
    </xf>
    <xf numFmtId="10" fontId="14" fillId="0" borderId="15" xfId="0" applyNumberFormat="1" applyFont="1" applyFill="1" applyBorder="1" applyAlignment="1" applyProtection="1">
      <alignment horizontal="center" vertical="center"/>
      <protection locked="0"/>
    </xf>
    <xf numFmtId="1" fontId="15" fillId="0" borderId="15" xfId="0" applyNumberFormat="1" applyFont="1" applyFill="1" applyBorder="1" applyAlignment="1" applyProtection="1">
      <alignment horizontal="center" vertical="center"/>
    </xf>
    <xf numFmtId="0" fontId="0" fillId="0" borderId="0" xfId="0" applyFill="1" applyProtection="1"/>
    <xf numFmtId="165" fontId="0" fillId="0" borderId="0" xfId="0" applyNumberFormat="1" applyFill="1" applyAlignment="1" applyProtection="1">
      <alignment horizontal="center" vertical="center"/>
    </xf>
    <xf numFmtId="0" fontId="7" fillId="0" borderId="0" xfId="7" applyFont="1" applyFill="1" applyBorder="1" applyProtection="1"/>
    <xf numFmtId="0" fontId="8" fillId="0" borderId="0" xfId="0" applyFont="1" applyFill="1" applyBorder="1" applyAlignment="1" applyProtection="1">
      <alignment horizontal="right" vertical="center"/>
    </xf>
    <xf numFmtId="165" fontId="9"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18"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0" fillId="0" borderId="0" xfId="0" applyFill="1" applyBorder="1" applyProtection="1"/>
    <xf numFmtId="0" fontId="3" fillId="0" borderId="17" xfId="5" applyFont="1" applyFill="1" applyBorder="1" applyAlignment="1" applyProtection="1">
      <alignment horizontal="center" vertical="center" wrapText="1"/>
    </xf>
    <xf numFmtId="0" fontId="3" fillId="6" borderId="17" xfId="5" applyFont="1" applyFill="1" applyBorder="1" applyAlignment="1" applyProtection="1">
      <alignment horizontal="center" vertical="center" wrapText="1"/>
    </xf>
    <xf numFmtId="0" fontId="8" fillId="0" borderId="0" xfId="1" applyNumberFormat="1" applyFont="1" applyFill="1" applyBorder="1" applyAlignment="1" applyProtection="1">
      <alignment horizontal="center" vertical="center"/>
    </xf>
    <xf numFmtId="17" fontId="8" fillId="0" borderId="0" xfId="2" applyNumberFormat="1" applyFont="1" applyFill="1" applyBorder="1" applyAlignment="1" applyProtection="1">
      <alignment horizontal="center" vertical="center"/>
    </xf>
    <xf numFmtId="167" fontId="8" fillId="0" borderId="0" xfId="2" applyNumberFormat="1" applyFont="1" applyFill="1" applyBorder="1" applyAlignment="1" applyProtection="1">
      <alignment horizontal="center" vertical="center"/>
    </xf>
    <xf numFmtId="5" fontId="8" fillId="6" borderId="0" xfId="2" applyNumberFormat="1" applyFont="1" applyFill="1" applyBorder="1" applyAlignment="1" applyProtection="1">
      <alignment horizontal="center" vertical="center"/>
    </xf>
    <xf numFmtId="5" fontId="8" fillId="0" borderId="0" xfId="2" applyNumberFormat="1" applyFont="1" applyFill="1" applyBorder="1" applyAlignment="1" applyProtection="1">
      <alignment horizontal="center" vertical="center"/>
    </xf>
    <xf numFmtId="168" fontId="8" fillId="0" borderId="0" xfId="1" applyNumberFormat="1" applyFont="1" applyFill="1" applyBorder="1" applyAlignment="1" applyProtection="1">
      <alignment horizontal="center" vertical="center"/>
    </xf>
    <xf numFmtId="5" fontId="8" fillId="0" borderId="0" xfId="1" applyNumberFormat="1" applyFont="1" applyFill="1" applyBorder="1" applyAlignment="1" applyProtection="1">
      <alignment horizontal="center" vertical="center"/>
    </xf>
    <xf numFmtId="165" fontId="8" fillId="0" borderId="0" xfId="1" applyNumberFormat="1" applyFont="1" applyFill="1" applyBorder="1" applyAlignment="1" applyProtection="1">
      <alignment horizontal="center" vertical="center"/>
    </xf>
    <xf numFmtId="0" fontId="0" fillId="0" borderId="0" xfId="0" applyFill="1" applyAlignment="1" applyProtection="1">
      <alignment horizontal="center" vertical="center"/>
    </xf>
    <xf numFmtId="165" fontId="0" fillId="0" borderId="0" xfId="0" applyNumberFormat="1" applyFill="1" applyProtection="1"/>
    <xf numFmtId="5" fontId="16" fillId="5" borderId="0" xfId="8" applyNumberFormat="1" applyFont="1" applyBorder="1" applyAlignment="1" applyProtection="1">
      <alignment horizontal="center" vertical="center"/>
    </xf>
    <xf numFmtId="14" fontId="4" fillId="0" borderId="0" xfId="0" applyNumberFormat="1" applyFont="1"/>
    <xf numFmtId="166" fontId="14" fillId="0" borderId="15" xfId="0" applyNumberFormat="1" applyFont="1" applyFill="1" applyBorder="1" applyAlignment="1" applyProtection="1">
      <alignment horizontal="center" vertical="center"/>
      <protection locked="0"/>
    </xf>
    <xf numFmtId="165" fontId="16" fillId="0" borderId="0" xfId="8" applyNumberFormat="1" applyFont="1" applyFill="1" applyBorder="1" applyAlignment="1" applyProtection="1">
      <alignment horizontal="center" vertical="center"/>
    </xf>
    <xf numFmtId="5" fontId="16" fillId="0" borderId="0" xfId="8" applyNumberFormat="1" applyFont="1" applyFill="1" applyBorder="1" applyAlignment="1" applyProtection="1">
      <alignment horizontal="center" vertical="center"/>
    </xf>
    <xf numFmtId="0" fontId="3" fillId="4" borderId="0" xfId="6" applyFont="1" applyFill="1" applyBorder="1" applyAlignment="1" applyProtection="1">
      <alignment horizontal="right" vertical="center"/>
    </xf>
    <xf numFmtId="0" fontId="3" fillId="4" borderId="9" xfId="6" applyFont="1" applyFill="1" applyBorder="1" applyAlignment="1" applyProtection="1">
      <alignment horizontal="right" vertical="center"/>
    </xf>
    <xf numFmtId="0" fontId="17" fillId="0" borderId="0" xfId="0" applyFont="1" applyFill="1" applyBorder="1" applyAlignment="1" applyProtection="1">
      <alignment horizontal="left" vertical="top" wrapText="1"/>
    </xf>
    <xf numFmtId="0" fontId="12" fillId="0" borderId="9" xfId="0" applyFont="1" applyFill="1" applyBorder="1" applyAlignment="1" applyProtection="1">
      <alignment horizontal="left"/>
    </xf>
    <xf numFmtId="0" fontId="11" fillId="0" borderId="0" xfId="4" applyFont="1" applyFill="1" applyBorder="1" applyAlignment="1" applyProtection="1">
      <alignment horizontal="center" vertical="center"/>
    </xf>
    <xf numFmtId="165" fontId="16" fillId="5" borderId="0" xfId="8" applyNumberFormat="1" applyFont="1" applyBorder="1" applyAlignment="1" applyProtection="1">
      <alignment horizontal="center" vertical="center"/>
    </xf>
    <xf numFmtId="0" fontId="6" fillId="4" borderId="11" xfId="7" applyFont="1" applyFill="1" applyBorder="1" applyAlignment="1" applyProtection="1">
      <alignment horizontal="center" vertical="center" textRotation="90" wrapText="1"/>
    </xf>
    <xf numFmtId="0" fontId="6" fillId="4" borderId="14" xfId="7" applyFont="1" applyFill="1" applyBorder="1" applyAlignment="1" applyProtection="1">
      <alignment horizontal="center" vertical="center" textRotation="90"/>
    </xf>
    <xf numFmtId="0" fontId="6" fillId="4" borderId="16" xfId="7" applyFont="1" applyFill="1" applyBorder="1" applyAlignment="1" applyProtection="1">
      <alignment horizontal="center" vertical="center" textRotation="90"/>
    </xf>
    <xf numFmtId="0" fontId="3" fillId="4" borderId="12" xfId="6" applyFont="1" applyFill="1" applyBorder="1" applyAlignment="1" applyProtection="1">
      <alignment horizontal="right" vertical="center"/>
    </xf>
    <xf numFmtId="0" fontId="3" fillId="4" borderId="17" xfId="6" applyFont="1" applyFill="1" applyBorder="1" applyAlignment="1" applyProtection="1">
      <alignment horizontal="right" vertical="center"/>
    </xf>
    <xf numFmtId="0" fontId="3" fillId="4" borderId="19" xfId="6" applyFont="1" applyFill="1" applyBorder="1" applyAlignment="1" applyProtection="1">
      <alignment horizontal="right" vertical="center"/>
    </xf>
    <xf numFmtId="0" fontId="6" fillId="4" borderId="3" xfId="7" applyFont="1" applyFill="1" applyBorder="1" applyAlignment="1" applyProtection="1">
      <alignment horizontal="center" vertical="center" textRotation="90" wrapText="1"/>
    </xf>
    <xf numFmtId="0" fontId="6" fillId="4" borderId="6" xfId="7" applyFont="1" applyFill="1" applyBorder="1" applyAlignment="1" applyProtection="1">
      <alignment horizontal="center" vertical="center" textRotation="90"/>
    </xf>
    <xf numFmtId="0" fontId="6" fillId="4" borderId="8" xfId="7" applyFont="1" applyFill="1" applyBorder="1" applyAlignment="1" applyProtection="1">
      <alignment horizontal="center" vertical="center" textRotation="90"/>
    </xf>
    <xf numFmtId="0" fontId="3" fillId="4" borderId="4" xfId="6" applyFont="1" applyFill="1" applyBorder="1" applyAlignment="1" applyProtection="1">
      <alignment horizontal="right" vertical="center"/>
    </xf>
  </cellXfs>
  <cellStyles count="9">
    <cellStyle name="20% - Accent6" xfId="8" builtinId="50"/>
    <cellStyle name="40% - Accent5" xfId="7" builtinId="47"/>
    <cellStyle name="Comma" xfId="1" builtinId="3"/>
    <cellStyle name="Currency" xfId="2" builtinId="4"/>
    <cellStyle name="Heading 1" xfId="4" builtinId="16"/>
    <cellStyle name="Heading 3" xfId="5" builtinId="18"/>
    <cellStyle name="Heading 4" xfId="6" builtinId="19"/>
    <cellStyle name="Normal" xfId="0" builtinId="0"/>
    <cellStyle name="Percent" xfId="3" builtinId="5"/>
  </cellStyles>
  <dxfs count="28">
    <dxf>
      <font>
        <b val="0"/>
        <i val="0"/>
        <strike val="0"/>
        <condense val="0"/>
        <extend val="0"/>
        <outline val="0"/>
        <shadow val="0"/>
        <u val="none"/>
        <vertAlign val="baseline"/>
        <sz val="11"/>
        <color theme="1"/>
        <name val="Calibri"/>
        <scheme val="minor"/>
      </font>
      <numFmt numFmtId="167" formatCode="_-&quot;£&quot;* #,##0_-;\-&quot;£&quot;* #,##0_-;_-&quot;£&quot;* &quot;-&quot;??_-;_-@_-"/>
      <fill>
        <patternFill patternType="solid">
          <fgColor indexed="64"/>
          <bgColor theme="9" tint="0.79998168889431442"/>
        </patternFill>
      </fill>
      <alignment horizontal="center" vertical="center" textRotation="0" wrapText="0" indent="0" justifyLastLine="0" shrinkToFit="0" readingOrder="0"/>
      <protection locked="1" hidden="0"/>
    </dxf>
    <dxf>
      <fill>
        <patternFill patternType="solid">
          <fgColor indexed="64"/>
          <bgColor theme="7"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quot;£&quot;#,##0"/>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8" formatCode="#,##0.00_ ;\-#,##0.00\ "/>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5" formatCode="&quot;£&quot;#,##0"/>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7" formatCode="_-&quot;£&quot;* #,##0_-;\-&quot;£&quot;* #,##0_-;_-&quot;£&quot;* &quot;-&quot;??_-;_-@_-"/>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scheme val="minor"/>
      </font>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scheme val="minor"/>
      </font>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scheme val="minor"/>
      </font>
      <numFmt numFmtId="22" formatCode="mmm\-yy"/>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Calibri"/>
        <scheme val="minor"/>
      </font>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dxf>
    <dxf>
      <border diagonalUp="0" diagonalDown="0">
        <left style="thin">
          <color theme="0"/>
        </left>
        <right style="thin">
          <color theme="0"/>
        </right>
        <top style="thin">
          <color theme="3"/>
        </top>
        <bottom style="thin">
          <color theme="0"/>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protection locked="1" hidden="0"/>
    </dxf>
    <dxf>
      <border outline="0">
        <bottom style="medium">
          <color theme="4" tint="0.39997558519241921"/>
        </bottom>
      </border>
    </dxf>
    <dxf>
      <font>
        <strike val="0"/>
        <outline val="0"/>
        <shadow val="0"/>
        <u val="none"/>
        <vertAlign val="baseline"/>
        <sz val="11"/>
        <name val="Calibri"/>
        <scheme val="minor"/>
      </font>
      <fill>
        <patternFill patternType="none">
          <fgColor indexed="64"/>
          <bgColor indexed="65"/>
        </patternFill>
      </fill>
      <alignment horizontal="center" vertical="center" textRotation="0" wrapText="1" indent="0" justifyLastLine="0" shrinkToFit="0" readingOrder="0"/>
      <protection locked="1" hidden="0"/>
    </dxf>
    <dxf>
      <font>
        <color theme="0"/>
      </font>
    </dxf>
    <dxf>
      <font>
        <color theme="0"/>
      </font>
      <fill>
        <patternFill>
          <bgColor theme="0"/>
        </patternFill>
      </fill>
    </dxf>
    <dxf>
      <font>
        <color theme="0"/>
      </font>
    </dxf>
    <dxf>
      <font>
        <color theme="0"/>
      </font>
      <fill>
        <patternFill>
          <bgColor theme="0"/>
        </patternFill>
      </fill>
    </dxf>
    <dxf>
      <font>
        <color theme="0"/>
      </font>
      <fill>
        <patternFill>
          <bgColor theme="0"/>
        </patternFill>
      </fill>
    </dxf>
    <dxf>
      <font>
        <color theme="0"/>
      </font>
    </dxf>
  </dxfs>
  <tableStyles count="0" defaultTableStyle="TableStyleMedium2" defaultPivotStyle="PivotStyleLight16"/>
  <colors>
    <mruColors>
      <color rgb="FFFF6969"/>
      <color rgb="FFFF9999"/>
      <color rgb="FFECD9FB"/>
      <color rgb="FFE0C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173951530467221"/>
          <c:y val="4.5833348370521117E-2"/>
          <c:w val="0.76904894336153617"/>
          <c:h val="0.80154881940578049"/>
        </c:manualLayout>
      </c:layout>
      <c:scatterChart>
        <c:scatterStyle val="lineMarker"/>
        <c:varyColors val="0"/>
        <c:ser>
          <c:idx val="0"/>
          <c:order val="0"/>
          <c:tx>
            <c:strRef>
              <c:f>Calculator!$I$24</c:f>
              <c:strCache>
                <c:ptCount val="1"/>
                <c:pt idx="0">
                  <c:v>£ Cumulative Balance</c:v>
                </c:pt>
              </c:strCache>
            </c:strRef>
          </c:tx>
          <c:spPr>
            <a:ln w="25400" cap="flat" cmpd="sng" algn="ctr">
              <a:noFill/>
              <a:prstDash val="sysDot"/>
              <a:round/>
            </a:ln>
            <a:effectLst/>
          </c:spPr>
          <c:marker>
            <c:symbol val="circle"/>
            <c:size val="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xVal>
            <c:numRef>
              <c:f>Calculator!$C$25:$C$77</c:f>
              <c:numCache>
                <c:formatCode>General</c:formatCode>
                <c:ptCount val="53"/>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53</c:v>
                </c:pt>
                <c:pt idx="22">
                  <c:v>54</c:v>
                </c:pt>
                <c:pt idx="23">
                  <c:v>55</c:v>
                </c:pt>
                <c:pt idx="24">
                  <c:v>56</c:v>
                </c:pt>
                <c:pt idx="25">
                  <c:v>57</c:v>
                </c:pt>
                <c:pt idx="26">
                  <c:v>58</c:v>
                </c:pt>
                <c:pt idx="27">
                  <c:v>59</c:v>
                </c:pt>
                <c:pt idx="28">
                  <c:v>60</c:v>
                </c:pt>
                <c:pt idx="29">
                  <c:v>61</c:v>
                </c:pt>
                <c:pt idx="30">
                  <c:v>62</c:v>
                </c:pt>
                <c:pt idx="31">
                  <c:v>63</c:v>
                </c:pt>
                <c:pt idx="32">
                  <c:v>64</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numCache>
            </c:numRef>
          </c:xVal>
          <c:yVal>
            <c:numRef>
              <c:f>Calculator!$I$25:$I$77</c:f>
              <c:numCache>
                <c:formatCode>"£"#,##0_);\("£"#,##0\)</c:formatCode>
                <c:ptCount val="53"/>
                <c:pt idx="0">
                  <c:v>25000</c:v>
                </c:pt>
                <c:pt idx="1">
                  <c:v>30825.47566160281</c:v>
                </c:pt>
                <c:pt idx="2">
                  <c:v>36953.733411528447</c:v>
                </c:pt>
                <c:pt idx="3">
                  <c:v>43398.525467927873</c:v>
                </c:pt>
                <c:pt idx="4">
                  <c:v>50174.211918133042</c:v>
                </c:pt>
                <c:pt idx="5">
                  <c:v>58414.208298000434</c:v>
                </c:pt>
                <c:pt idx="6">
                  <c:v>67075.986387956887</c:v>
                </c:pt>
                <c:pt idx="7">
                  <c:v>76178.64849530418</c:v>
                </c:pt>
                <c:pt idx="8">
                  <c:v>86894.450892553941</c:v>
                </c:pt>
                <c:pt idx="9">
                  <c:v>98153.971187503834</c:v>
                </c:pt>
                <c:pt idx="10">
                  <c:v>111157.26463194193</c:v>
                </c:pt>
                <c:pt idx="11">
                  <c:v>124817.8370327028</c:v>
                </c:pt>
                <c:pt idx="12">
                  <c:v>139165.38495760786</c:v>
                </c:pt>
                <c:pt idx="13">
                  <c:v>154230.91609502709</c:v>
                </c:pt>
                <c:pt idx="14">
                  <c:v>170046.8068435468</c:v>
                </c:pt>
                <c:pt idx="15">
                  <c:v>187882.29486935484</c:v>
                </c:pt>
                <c:pt idx="16">
                  <c:v>206603.78204053431</c:v>
                </c:pt>
                <c:pt idx="17">
                  <c:v>226251.16397212478</c:v>
                </c:pt>
                <c:pt idx="18">
                  <c:v>248138.9636647283</c:v>
                </c:pt>
                <c:pt idx="19">
                  <c:v>271106.360620705</c:v>
                </c:pt>
                <c:pt idx="20">
                  <c:v>296500.3518598862</c:v>
                </c:pt>
                <c:pt idx="21">
                  <c:v>323143.10320367845</c:v>
                </c:pt>
                <c:pt idx="22">
                  <c:v>351090.73274169891</c:v>
                </c:pt>
                <c:pt idx="23">
                  <c:v>380401.83327571786</c:v>
                </c:pt>
                <c:pt idx="24">
                  <c:v>411137.58098978904</c:v>
                </c:pt>
                <c:pt idx="25">
                  <c:v>443361.8488877482</c:v>
                </c:pt>
                <c:pt idx="26">
                  <c:v>477141.32520717906</c:v>
                </c:pt>
                <c:pt idx="27">
                  <c:v>512545.63702811667</c:v>
                </c:pt>
                <c:pt idx="28">
                  <c:v>549647.47930433089</c:v>
                </c:pt>
                <c:pt idx="29">
                  <c:v>588522.74955502548</c:v>
                </c:pt>
                <c:pt idx="30">
                  <c:v>629250.68846522004</c:v>
                </c:pt>
                <c:pt idx="31">
                  <c:v>671914.02665396885</c:v>
                </c:pt>
                <c:pt idx="32">
                  <c:v>716599.13788093941</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numCache>
            </c:numRef>
          </c:yVal>
          <c:smooth val="0"/>
          <c:extLst>
            <c:ext xmlns:c16="http://schemas.microsoft.com/office/drawing/2014/chart" uri="{C3380CC4-5D6E-409C-BE32-E72D297353CC}">
              <c16:uniqueId val="{00000000-6794-470D-A28F-7AD165399A67}"/>
            </c:ext>
          </c:extLst>
        </c:ser>
        <c:dLbls>
          <c:showLegendKey val="0"/>
          <c:showVal val="0"/>
          <c:showCatName val="0"/>
          <c:showSerName val="0"/>
          <c:showPercent val="0"/>
          <c:showBubbleSize val="0"/>
        </c:dLbls>
        <c:axId val="419042016"/>
        <c:axId val="419026240"/>
      </c:scatterChart>
      <c:valAx>
        <c:axId val="419042016"/>
        <c:scaling>
          <c:orientation val="minMax"/>
          <c:min val="10"/>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dk1">
                        <a:lumMod val="65000"/>
                        <a:lumOff val="35000"/>
                      </a:schemeClr>
                    </a:solidFill>
                    <a:latin typeface="+mn-lt"/>
                    <a:ea typeface="+mn-ea"/>
                    <a:cs typeface="+mn-cs"/>
                  </a:defRPr>
                </a:pPr>
                <a:r>
                  <a:rPr lang="en-GB" sz="1100"/>
                  <a:t>Age</a:t>
                </a:r>
              </a:p>
            </c:rich>
          </c:tx>
          <c:layout>
            <c:manualLayout>
              <c:xMode val="edge"/>
              <c:yMode val="edge"/>
              <c:x val="0.55419078531008226"/>
              <c:y val="0.91487497207184121"/>
            </c:manualLayout>
          </c:layout>
          <c:overlay val="0"/>
          <c:spPr>
            <a:noFill/>
            <a:ln>
              <a:noFill/>
            </a:ln>
            <a:effectLst/>
          </c:spPr>
        </c:title>
        <c:numFmt formatCode="General" sourceLinked="1"/>
        <c:majorTickMark val="none"/>
        <c:minorTickMark val="none"/>
        <c:tickLblPos val="nextTo"/>
        <c:spPr>
          <a:noFill/>
          <a:ln w="9525" cap="rnd">
            <a:solidFill>
              <a:schemeClr val="dk1">
                <a:lumMod val="20000"/>
                <a:lumOff val="80000"/>
              </a:schemeClr>
            </a:solidFill>
            <a:round/>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419026240"/>
        <c:crosses val="autoZero"/>
        <c:crossBetween val="midCat"/>
      </c:valAx>
      <c:valAx>
        <c:axId val="41902624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dk1">
                        <a:lumMod val="65000"/>
                        <a:lumOff val="35000"/>
                      </a:schemeClr>
                    </a:solidFill>
                    <a:latin typeface="+mn-lt"/>
                    <a:ea typeface="+mn-ea"/>
                    <a:cs typeface="+mn-cs"/>
                  </a:defRPr>
                </a:pPr>
                <a:r>
                  <a:rPr lang="en-GB" sz="1100"/>
                  <a:t>Cumulative</a:t>
                </a:r>
                <a:r>
                  <a:rPr lang="en-GB" sz="1100" baseline="0"/>
                  <a:t> Balance (£)</a:t>
                </a:r>
                <a:endParaRPr lang="en-GB" sz="1100"/>
              </a:p>
            </c:rich>
          </c:tx>
          <c:layout>
            <c:manualLayout>
              <c:xMode val="edge"/>
              <c:yMode val="edge"/>
              <c:x val="1.7006807275913888E-2"/>
              <c:y val="0.1969616787932017"/>
            </c:manualLayout>
          </c:layout>
          <c:overlay val="0"/>
          <c:spPr>
            <a:noFill/>
            <a:ln>
              <a:noFill/>
            </a:ln>
            <a:effectLst/>
          </c:spPr>
        </c:title>
        <c:numFmt formatCode="&quot;£&quot;#,##0_);\(&quot;£&quot;#,##0\)" sourceLinked="1"/>
        <c:majorTickMark val="none"/>
        <c:minorTickMark val="none"/>
        <c:tickLblPos val="nextTo"/>
        <c:spPr>
          <a:noFill/>
          <a:ln w="9525" cap="rnd">
            <a:solidFill>
              <a:schemeClr val="dk1">
                <a:lumMod val="25000"/>
                <a:lumOff val="75000"/>
              </a:schemeClr>
            </a:solidFill>
            <a:round/>
          </a:ln>
          <a:effectLst/>
        </c:spPr>
        <c:txPr>
          <a:bodyPr rot="-60000000" spcFirstLastPara="1" vertOverflow="ellipsis" vert="horz" wrap="square" anchor="ctr" anchorCtr="1"/>
          <a:lstStyle/>
          <a:p>
            <a:pPr>
              <a:defRPr sz="900" b="0" i="0" u="none" strike="noStrike" kern="1200" spc="0" baseline="0">
                <a:solidFill>
                  <a:schemeClr val="dk1">
                    <a:lumMod val="65000"/>
                    <a:lumOff val="35000"/>
                  </a:schemeClr>
                </a:solidFill>
                <a:latin typeface="+mn-lt"/>
                <a:ea typeface="+mn-ea"/>
                <a:cs typeface="+mn-cs"/>
              </a:defRPr>
            </a:pPr>
            <a:endParaRPr lang="en-US"/>
          </a:p>
        </c:txPr>
        <c:crossAx val="419042016"/>
        <c:crosses val="autoZero"/>
        <c:crossBetween val="midCat"/>
      </c:valAx>
      <c:spPr>
        <a:gradFill>
          <a:gsLst>
            <a:gs pos="100000">
              <a:schemeClr val="lt1">
                <a:lumMod val="95000"/>
              </a:schemeClr>
            </a:gs>
            <a:gs pos="0">
              <a:schemeClr val="lt1">
                <a:alpha val="0"/>
              </a:schemeClr>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38102</xdr:colOff>
      <xdr:row>3</xdr:row>
      <xdr:rowOff>104776</xdr:rowOff>
    </xdr:from>
    <xdr:to>
      <xdr:col>9</xdr:col>
      <xdr:colOff>66676</xdr:colOff>
      <xdr:row>19</xdr:row>
      <xdr:rowOff>95250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I77" headerRowCount="0" totalsRowShown="0" headerRowDxfId="21" dataDxfId="19" headerRowBorderDxfId="20" tableBorderDxfId="18" headerRowCellStyle="Heading 3" dataCellStyle="Currency">
  <tableColumns count="9">
    <tableColumn id="1" xr3:uid="{00000000-0010-0000-0000-000001000000}" name="Column1" headerRowDxfId="17" dataDxfId="16" headerRowCellStyle="Heading 3">
      <calculatedColumnFormula>IF(A24&lt;$E$20,A24+1,NA())</calculatedColumnFormula>
    </tableColumn>
    <tableColumn id="2" xr3:uid="{00000000-0010-0000-0000-000002000000}" name="Column2" headerRowDxfId="15" dataDxfId="14" headerRowCellStyle="Heading 3">
      <calculatedColumnFormula>IF(ISERROR(A25),NA(),DATE(YEAR(B24)+1,MONTH(B24),DAY(B24)))</calculatedColumnFormula>
    </tableColumn>
    <tableColumn id="3" xr3:uid="{00000000-0010-0000-0000-000003000000}" name="Column3" headerRowDxfId="13" dataDxfId="12" headerRowCellStyle="Heading 3">
      <calculatedColumnFormula>IF(ISERROR(A25),NA(),DATEDIF($E$5,B25,"y"))</calculatedColumnFormula>
    </tableColumn>
    <tableColumn id="4" xr3:uid="{00000000-0010-0000-0000-000004000000}" name="Column4" headerRowDxfId="11" dataDxfId="10" headerRowCellStyle="Heading 3">
      <calculatedColumnFormula>IF(ISERROR(A25),NA(),$E$19+A25-1)</calculatedColumnFormula>
    </tableColumn>
    <tableColumn id="5" xr3:uid="{00000000-0010-0000-0000-000005000000}" name="Column5" headerRowDxfId="9" dataDxfId="8" headerRowCellStyle="Heading 3" dataCellStyle="Currency">
      <calculatedColumnFormula>IF(A25=1,$E$9,IF(ISERROR(A25),NA(),E24*(1+$E$10)))</calculatedColumnFormula>
    </tableColumn>
    <tableColumn id="13" xr3:uid="{00000000-0010-0000-0000-00000D000000}" name="Column13" headerRowDxfId="7" dataDxfId="6" headerRowCellStyle="Heading 3" dataCellStyle="Comma"/>
    <tableColumn id="14" xr3:uid="{00000000-0010-0000-0000-00000E000000}" name="Column10" headerRowDxfId="5" dataDxfId="4" headerRowCellStyle="Heading 3" dataCellStyle="Comma"/>
    <tableColumn id="6" xr3:uid="{00000000-0010-0000-0000-000006000000}" name="Column6" headerRowDxfId="3" dataDxfId="2" headerRowCellStyle="Heading 3" dataCellStyle="Comma"/>
    <tableColumn id="11" xr3:uid="{00000000-0010-0000-0000-00000B000000}" name="Column11" headerRowDxfId="1" dataDxfId="0" headerRowCellStyle="Heading 3" dataCellStyle="Currency">
      <calculatedColumnFormula>IF(ISERROR(A25),NA(),FV($E$13/$E$16,$E$16,-(#REF!+#REF!)/$E$16,-I24))</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8"/>
  <sheetViews>
    <sheetView showGridLines="0" tabSelected="1" zoomScale="80" zoomScaleNormal="80" workbookViewId="0">
      <selection activeCell="N17" sqref="N17"/>
    </sheetView>
  </sheetViews>
  <sheetFormatPr defaultColWidth="34.453125" defaultRowHeight="14.5" x14ac:dyDescent="0.35"/>
  <cols>
    <col min="1" max="1" width="10.26953125" style="14" customWidth="1"/>
    <col min="2" max="2" width="16.1796875" style="34" customWidth="1"/>
    <col min="3" max="3" width="13.54296875" style="14" customWidth="1"/>
    <col min="4" max="4" width="13.54296875" style="35" customWidth="1"/>
    <col min="5" max="6" width="16.1796875" style="15" customWidth="1"/>
    <col min="7" max="8" width="16.1796875" style="14" customWidth="1"/>
    <col min="9" max="9" width="21" style="14" customWidth="1"/>
    <col min="10" max="16384" width="34.453125" style="14"/>
  </cols>
  <sheetData>
    <row r="1" spans="1:9" ht="15" customHeight="1" x14ac:dyDescent="0.35">
      <c r="A1" s="45" t="s">
        <v>10</v>
      </c>
      <c r="B1" s="45"/>
      <c r="C1" s="45"/>
      <c r="D1" s="45"/>
      <c r="E1" s="45"/>
      <c r="F1" s="45"/>
      <c r="G1" s="45"/>
      <c r="H1" s="45"/>
      <c r="I1" s="45"/>
    </row>
    <row r="2" spans="1:9" ht="15" customHeight="1" x14ac:dyDescent="0.35">
      <c r="A2" s="45"/>
      <c r="B2" s="45"/>
      <c r="C2" s="45"/>
      <c r="D2" s="45"/>
      <c r="E2" s="45"/>
      <c r="F2" s="45"/>
      <c r="G2" s="45"/>
      <c r="H2" s="45"/>
      <c r="I2" s="45"/>
    </row>
    <row r="3" spans="1:9" ht="15" customHeight="1" x14ac:dyDescent="0.35">
      <c r="A3" s="45"/>
      <c r="B3" s="45"/>
      <c r="C3" s="45"/>
      <c r="D3" s="45"/>
      <c r="E3" s="45"/>
      <c r="F3" s="45"/>
      <c r="G3" s="45"/>
      <c r="H3" s="45"/>
      <c r="I3" s="45"/>
    </row>
    <row r="4" spans="1:9" x14ac:dyDescent="0.35">
      <c r="A4" s="44" t="s">
        <v>27</v>
      </c>
      <c r="B4" s="44"/>
      <c r="C4" s="44"/>
      <c r="D4" s="14"/>
      <c r="E4" s="14"/>
      <c r="F4" s="14"/>
    </row>
    <row r="5" spans="1:9" x14ac:dyDescent="0.35">
      <c r="A5" s="53" t="s">
        <v>13</v>
      </c>
      <c r="B5" s="56" t="s">
        <v>11</v>
      </c>
      <c r="C5" s="56"/>
      <c r="D5" s="56"/>
      <c r="E5" s="6">
        <v>30446</v>
      </c>
    </row>
    <row r="6" spans="1:9" x14ac:dyDescent="0.35">
      <c r="A6" s="54"/>
      <c r="B6" s="41" t="s">
        <v>15</v>
      </c>
      <c r="C6" s="41"/>
      <c r="D6" s="41"/>
      <c r="E6" s="7">
        <v>40101</v>
      </c>
      <c r="F6" s="14"/>
    </row>
    <row r="7" spans="1:9" x14ac:dyDescent="0.35">
      <c r="A7" s="54"/>
      <c r="B7" s="41" t="s">
        <v>16</v>
      </c>
      <c r="C7" s="41"/>
      <c r="D7" s="41"/>
      <c r="E7" s="8">
        <v>65</v>
      </c>
      <c r="F7" s="14"/>
    </row>
    <row r="8" spans="1:9" x14ac:dyDescent="0.35">
      <c r="A8" s="54"/>
      <c r="B8" s="41" t="s">
        <v>12</v>
      </c>
      <c r="C8" s="41"/>
      <c r="D8" s="41"/>
      <c r="E8" s="8" t="s">
        <v>3</v>
      </c>
      <c r="F8" s="14"/>
    </row>
    <row r="9" spans="1:9" x14ac:dyDescent="0.35">
      <c r="A9" s="54"/>
      <c r="B9" s="41" t="s">
        <v>17</v>
      </c>
      <c r="C9" s="41"/>
      <c r="D9" s="41"/>
      <c r="E9" s="9">
        <v>35000</v>
      </c>
      <c r="F9" s="14"/>
    </row>
    <row r="10" spans="1:9" x14ac:dyDescent="0.35">
      <c r="A10" s="55"/>
      <c r="B10" s="42" t="s">
        <v>18</v>
      </c>
      <c r="C10" s="42"/>
      <c r="D10" s="42"/>
      <c r="E10" s="10">
        <v>0.01</v>
      </c>
      <c r="F10" s="14"/>
    </row>
    <row r="11" spans="1:9" ht="15.5" x14ac:dyDescent="0.35">
      <c r="A11" s="16"/>
      <c r="B11" s="17"/>
      <c r="C11" s="17"/>
      <c r="D11" s="18"/>
      <c r="E11" s="19"/>
      <c r="F11" s="14"/>
    </row>
    <row r="12" spans="1:9" x14ac:dyDescent="0.35">
      <c r="A12" s="47" t="s">
        <v>14</v>
      </c>
      <c r="B12" s="50" t="s">
        <v>19</v>
      </c>
      <c r="C12" s="50"/>
      <c r="D12" s="50"/>
      <c r="E12" s="11">
        <v>25000</v>
      </c>
      <c r="F12" s="14"/>
    </row>
    <row r="13" spans="1:9" x14ac:dyDescent="0.35">
      <c r="A13" s="48"/>
      <c r="B13" s="41" t="s">
        <v>34</v>
      </c>
      <c r="C13" s="41"/>
      <c r="D13" s="41"/>
      <c r="E13" s="12">
        <v>4.2999999999999997E-2</v>
      </c>
      <c r="F13" s="14"/>
    </row>
    <row r="14" spans="1:9" x14ac:dyDescent="0.35">
      <c r="A14" s="48"/>
      <c r="B14" s="52" t="s">
        <v>28</v>
      </c>
      <c r="C14" s="41"/>
      <c r="D14" s="41"/>
      <c r="E14" s="9">
        <v>0</v>
      </c>
      <c r="F14" s="14"/>
    </row>
    <row r="15" spans="1:9" x14ac:dyDescent="0.35">
      <c r="A15" s="48"/>
      <c r="B15" s="52" t="s">
        <v>33</v>
      </c>
      <c r="C15" s="41"/>
      <c r="D15" s="41"/>
      <c r="E15" s="8">
        <v>0</v>
      </c>
      <c r="F15" s="14"/>
    </row>
    <row r="16" spans="1:9" x14ac:dyDescent="0.35">
      <c r="A16" s="48"/>
      <c r="B16" s="41" t="s">
        <v>20</v>
      </c>
      <c r="C16" s="41"/>
      <c r="D16" s="41"/>
      <c r="E16" s="20">
        <v>12</v>
      </c>
      <c r="F16" s="14"/>
    </row>
    <row r="17" spans="1:9" x14ac:dyDescent="0.35">
      <c r="A17" s="48"/>
      <c r="B17" s="41" t="s">
        <v>36</v>
      </c>
      <c r="C17" s="41"/>
      <c r="D17" s="41"/>
      <c r="E17" s="38">
        <v>42826</v>
      </c>
      <c r="F17" s="14"/>
    </row>
    <row r="18" spans="1:9" x14ac:dyDescent="0.35">
      <c r="A18" s="48"/>
      <c r="B18" s="41" t="s">
        <v>37</v>
      </c>
      <c r="C18" s="41"/>
      <c r="D18" s="41"/>
      <c r="E18" s="20">
        <f>DATEDIF(E5,E17,"y")</f>
        <v>33</v>
      </c>
      <c r="F18" s="14"/>
    </row>
    <row r="19" spans="1:9" x14ac:dyDescent="0.35">
      <c r="A19" s="48"/>
      <c r="B19" s="41" t="s">
        <v>38</v>
      </c>
      <c r="C19" s="41"/>
      <c r="D19" s="41"/>
      <c r="E19" s="13">
        <f>DATEDIF(DATE(YEAR(E6),MONTH(E6)+6,DAY(E6)),E17,"y")</f>
        <v>6</v>
      </c>
      <c r="F19" s="14"/>
    </row>
    <row r="20" spans="1:9" x14ac:dyDescent="0.35">
      <c r="A20" s="49"/>
      <c r="B20" s="51" t="s">
        <v>21</v>
      </c>
      <c r="C20" s="51"/>
      <c r="D20" s="51"/>
      <c r="E20" s="21">
        <f>IF(E7-E18&lt;=0,0,E7-E18)</f>
        <v>32</v>
      </c>
    </row>
    <row r="21" spans="1:9" ht="18.75" customHeight="1" x14ac:dyDescent="0.35">
      <c r="A21" s="43" t="s">
        <v>39</v>
      </c>
      <c r="B21" s="43"/>
      <c r="C21" s="43"/>
      <c r="D21" s="43"/>
      <c r="E21" s="43"/>
      <c r="F21" s="43"/>
      <c r="G21" s="46" t="str">
        <f>"Balance after "&amp;E20&amp;" Years:"</f>
        <v>Balance after 32 Years:</v>
      </c>
      <c r="H21" s="46"/>
      <c r="I21" s="36">
        <f ca="1">OFFSET(I24,E20+1,0,1,1)</f>
        <v>716599.13788093941</v>
      </c>
    </row>
    <row r="22" spans="1:9" ht="18.75" customHeight="1" x14ac:dyDescent="0.35">
      <c r="A22" s="43"/>
      <c r="B22" s="43"/>
      <c r="C22" s="43"/>
      <c r="D22" s="43"/>
      <c r="E22" s="43"/>
      <c r="F22" s="43"/>
      <c r="G22" s="39"/>
      <c r="H22" s="39"/>
      <c r="I22" s="40"/>
    </row>
    <row r="23" spans="1:9" ht="32.25" customHeight="1" x14ac:dyDescent="0.35">
      <c r="A23" s="43"/>
      <c r="B23" s="43"/>
      <c r="C23" s="43"/>
      <c r="D23" s="43"/>
      <c r="E23" s="43"/>
      <c r="F23" s="43"/>
      <c r="G23" s="22"/>
      <c r="H23" s="22"/>
      <c r="I23" s="23"/>
    </row>
    <row r="24" spans="1:9" ht="29" x14ac:dyDescent="0.35">
      <c r="A24" s="24" t="s">
        <v>22</v>
      </c>
      <c r="B24" s="24" t="s">
        <v>23</v>
      </c>
      <c r="C24" s="24" t="s">
        <v>7</v>
      </c>
      <c r="D24" s="24" t="s">
        <v>24</v>
      </c>
      <c r="E24" s="24" t="s">
        <v>25</v>
      </c>
      <c r="F24" s="24" t="s">
        <v>31</v>
      </c>
      <c r="G24" s="24" t="s">
        <v>32</v>
      </c>
      <c r="H24" s="24" t="s">
        <v>29</v>
      </c>
      <c r="I24" s="25" t="s">
        <v>26</v>
      </c>
    </row>
    <row r="25" spans="1:9" x14ac:dyDescent="0.35">
      <c r="A25" s="26">
        <v>0</v>
      </c>
      <c r="B25" s="27">
        <f>DATE(YEAR(E17)-1,MONTH(E17),DAY(E17))</f>
        <v>42461</v>
      </c>
      <c r="C25" s="26"/>
      <c r="D25" s="26"/>
      <c r="E25" s="28"/>
      <c r="F25" s="28"/>
      <c r="G25" s="28"/>
      <c r="H25" s="28"/>
      <c r="I25" s="29">
        <f>$E$12</f>
        <v>25000</v>
      </c>
    </row>
    <row r="26" spans="1:9" x14ac:dyDescent="0.35">
      <c r="A26" s="26">
        <f t="shared" ref="A26:A77" si="0">IF(A25&lt;$E$20,A25+1,NA())</f>
        <v>1</v>
      </c>
      <c r="B26" s="27">
        <f>IF(ISERROR(A26),NA(),DATE(YEAR(B25)+1,MONTH(B25),DAY(B25)))</f>
        <v>42826</v>
      </c>
      <c r="C26" s="26">
        <f>IF(ISERROR(A26),NA(),DATEDIF($E$5,B26,"y"))</f>
        <v>33</v>
      </c>
      <c r="D26" s="26">
        <f>IF(ISERROR(A26),NA(),$E$19)</f>
        <v>6</v>
      </c>
      <c r="E26" s="30">
        <f>IF(A26=1,$E$9,IF(ISERROR(A26),NA(),E25*$E$10))</f>
        <v>35000</v>
      </c>
      <c r="F26" s="31">
        <f>IF(ISERROR(A26),NA(),IF($E$8="Other Company",Parameters!$E$1,IF($E$8="Servier Staff",VLOOKUP(C26,'Staff Matrix'!$A:$B,2,FALSE),VLOOKUP(C26,'Manager Matrix'!$A:$B,2,FALSE))))+IF(ISERROR(A26),NA(),IF($E$8="Other Company",Parameters!$E$2,IF($E$8="Servier Staff",VLOOKUP(C26,'Staff Matrix'!$A:$BK,HLOOKUP(D26,'Staff Matrix'!$1:$75,2,FALSE),FALSE),VLOOKUP(C26,'Manager Matrix'!$A:$BK,HLOOKUP(D26,'Manager Matrix'!$1:$75,2,FALSE)))))</f>
        <v>13.2</v>
      </c>
      <c r="G26" s="32">
        <f>IF(ISERROR(A26),NA(),(F26/100)*E26)</f>
        <v>4620</v>
      </c>
      <c r="H26" s="33">
        <f>IF(A26&lt;=$E$15,$E$14,0)</f>
        <v>0</v>
      </c>
      <c r="I26" s="29">
        <f>IF(ISERROR(A26),NA(),FV($E$13/$E$16,$E$16,-(G26+H26)/$E$16,-I25,1))</f>
        <v>30825.47566160281</v>
      </c>
    </row>
    <row r="27" spans="1:9" x14ac:dyDescent="0.35">
      <c r="A27" s="26">
        <f t="shared" si="0"/>
        <v>2</v>
      </c>
      <c r="B27" s="27">
        <f t="shared" ref="B27:B77" si="1">IF(ISERROR(A27),NA(),DATE(YEAR(B26)+1,MONTH(B26),DAY(B26)))</f>
        <v>43191</v>
      </c>
      <c r="C27" s="26">
        <f t="shared" ref="C27:C77" si="2">IF(ISERROR(A27),NA(),DATEDIF($E$5,B27,"y"))</f>
        <v>34</v>
      </c>
      <c r="D27" s="26">
        <f>IF(ISERROR(A27),NA(),D26+1)</f>
        <v>7</v>
      </c>
      <c r="E27" s="30">
        <f>IF(A27=1,$E$9,IF(ISERROR(A27),NA(),(E26*$E$10)+E26))</f>
        <v>35350</v>
      </c>
      <c r="F27" s="31">
        <f>IF(ISERROR(A27),NA(),IF($E$8="Other Company",Parameters!$E$1,IF($E$8="Servier Staff",VLOOKUP(C27,'Staff Matrix'!$A:$B,2,FALSE),VLOOKUP(C27,'Manager Matrix'!$A:$B,2,FALSE))))+IF(ISERROR(A27),NA(),IF($E$8="Other Company",Parameters!$E$2,IF($E$8="Servier Staff",VLOOKUP(C27,'Staff Matrix'!$A:$BK,HLOOKUP(D27,'Staff Matrix'!$1:$75,2,FALSE),FALSE),VLOOKUP(C27,'Manager Matrix'!$A:$BK,HLOOKUP(D27,'Manager Matrix'!$1:$75,2,FALSE)))))</f>
        <v>13.2</v>
      </c>
      <c r="G27" s="32">
        <f t="shared" ref="G27:G77" si="3">IF(ISERROR(A27),NA(),(F27/100)*E27)</f>
        <v>4666.2</v>
      </c>
      <c r="H27" s="33">
        <f t="shared" ref="H27:H77" si="4">IF(A27&lt;=$E$15,$E$14,0)</f>
        <v>0</v>
      </c>
      <c r="I27" s="29">
        <f t="shared" ref="I27:I77" si="5">IF(ISERROR(A27),NA(),FV($E$13/$E$16,$E$16,-(G27+H27)/$E$16,-I26,1))</f>
        <v>36953.733411528447</v>
      </c>
    </row>
    <row r="28" spans="1:9" x14ac:dyDescent="0.35">
      <c r="A28" s="26">
        <f t="shared" si="0"/>
        <v>3</v>
      </c>
      <c r="B28" s="27">
        <f t="shared" si="1"/>
        <v>43556</v>
      </c>
      <c r="C28" s="26">
        <f t="shared" si="2"/>
        <v>35</v>
      </c>
      <c r="D28" s="26">
        <f t="shared" ref="D28:D77" si="6">IF(ISERROR(A28),NA(),D27+1)</f>
        <v>8</v>
      </c>
      <c r="E28" s="30">
        <f t="shared" ref="E28:E77" si="7">IF(A28=1,$E$9,IF(ISERROR(A28),NA(),(E27*$E$10)+E27))</f>
        <v>35703.5</v>
      </c>
      <c r="F28" s="31">
        <f>IF(ISERROR(A28),NA(),IF($E$8="Other Company",Parameters!$E$1,IF($E$8="Servier Staff",VLOOKUP(C28,'Staff Matrix'!$A:$B,2,FALSE),VLOOKUP(C28,'Manager Matrix'!$A:$B,2,FALSE))))+IF(ISERROR(A28),NA(),IF($E$8="Other Company",Parameters!$E$2,IF($E$8="Servier Staff",VLOOKUP(C28,'Staff Matrix'!$A:$BK,HLOOKUP(D28,'Staff Matrix'!$1:$75,2,FALSE),FALSE),VLOOKUP(C28,'Manager Matrix'!$A:$BK,HLOOKUP(D28,'Manager Matrix'!$1:$75,2,FALSE)))))</f>
        <v>13.2</v>
      </c>
      <c r="G28" s="32">
        <f t="shared" si="3"/>
        <v>4712.8620000000001</v>
      </c>
      <c r="H28" s="33">
        <f t="shared" si="4"/>
        <v>0</v>
      </c>
      <c r="I28" s="29">
        <f t="shared" si="5"/>
        <v>43398.525467927873</v>
      </c>
    </row>
    <row r="29" spans="1:9" x14ac:dyDescent="0.35">
      <c r="A29" s="26">
        <f t="shared" si="0"/>
        <v>4</v>
      </c>
      <c r="B29" s="27">
        <f t="shared" si="1"/>
        <v>43922</v>
      </c>
      <c r="C29" s="26">
        <f t="shared" si="2"/>
        <v>36</v>
      </c>
      <c r="D29" s="26">
        <f t="shared" si="6"/>
        <v>9</v>
      </c>
      <c r="E29" s="30">
        <f t="shared" si="7"/>
        <v>36060.535000000003</v>
      </c>
      <c r="F29" s="31">
        <f>IF(ISERROR(A29),NA(),IF($E$8="Other Company",Parameters!$E$1,IF($E$8="Servier Staff",VLOOKUP(C29,'Staff Matrix'!$A:$B,2,FALSE),VLOOKUP(C29,'Manager Matrix'!$A:$B,2,FALSE))))+IF(ISERROR(A29),NA(),IF($E$8="Other Company",Parameters!$E$2,IF($E$8="Servier Staff",VLOOKUP(C29,'Staff Matrix'!$A:$BK,HLOOKUP(D29,'Staff Matrix'!$1:$75,2,FALSE),FALSE),VLOOKUP(C29,'Manager Matrix'!$A:$BK,HLOOKUP(D29,'Manager Matrix'!$1:$75,2,FALSE)))))</f>
        <v>13.2</v>
      </c>
      <c r="G29" s="32">
        <f t="shared" si="3"/>
        <v>4759.9906200000005</v>
      </c>
      <c r="H29" s="33">
        <f t="shared" si="4"/>
        <v>0</v>
      </c>
      <c r="I29" s="29">
        <f t="shared" si="5"/>
        <v>50174.211918133042</v>
      </c>
    </row>
    <row r="30" spans="1:9" x14ac:dyDescent="0.35">
      <c r="A30" s="26">
        <f t="shared" si="0"/>
        <v>5</v>
      </c>
      <c r="B30" s="27">
        <f t="shared" si="1"/>
        <v>44287</v>
      </c>
      <c r="C30" s="26">
        <f t="shared" si="2"/>
        <v>37</v>
      </c>
      <c r="D30" s="26">
        <f t="shared" si="6"/>
        <v>10</v>
      </c>
      <c r="E30" s="30">
        <f t="shared" si="7"/>
        <v>36421.140350000001</v>
      </c>
      <c r="F30" s="31">
        <f>IF(ISERROR(A30),NA(),IF($E$8="Other Company",Parameters!$E$1,IF($E$8="Servier Staff",VLOOKUP(C30,'Staff Matrix'!$A:$B,2,FALSE),VLOOKUP(C30,'Manager Matrix'!$A:$B,2,FALSE))))+IF(ISERROR(A30),NA(),IF($E$8="Other Company",Parameters!$E$2,IF($E$8="Servier Staff",VLOOKUP(C30,'Staff Matrix'!$A:$BK,HLOOKUP(D30,'Staff Matrix'!$1:$75,2,FALSE),FALSE),VLOOKUP(C30,'Manager Matrix'!$A:$BK,HLOOKUP(D30,'Manager Matrix'!$1:$75,2,FALSE)))))</f>
        <v>16.2</v>
      </c>
      <c r="G30" s="32">
        <f t="shared" si="3"/>
        <v>5900.2247367</v>
      </c>
      <c r="H30" s="33">
        <f t="shared" si="4"/>
        <v>0</v>
      </c>
      <c r="I30" s="29">
        <f t="shared" si="5"/>
        <v>58414.208298000434</v>
      </c>
    </row>
    <row r="31" spans="1:9" x14ac:dyDescent="0.35">
      <c r="A31" s="26">
        <f t="shared" si="0"/>
        <v>6</v>
      </c>
      <c r="B31" s="27">
        <f t="shared" si="1"/>
        <v>44652</v>
      </c>
      <c r="C31" s="26">
        <f t="shared" si="2"/>
        <v>38</v>
      </c>
      <c r="D31" s="26">
        <f t="shared" si="6"/>
        <v>11</v>
      </c>
      <c r="E31" s="30">
        <f t="shared" si="7"/>
        <v>36785.351753499999</v>
      </c>
      <c r="F31" s="31">
        <f>IF(ISERROR(A31),NA(),IF($E$8="Other Company",Parameters!$E$1,IF($E$8="Servier Staff",VLOOKUP(C31,'Staff Matrix'!$A:$B,2,FALSE),VLOOKUP(C31,'Manager Matrix'!$A:$B,2,FALSE))))+IF(ISERROR(A31),NA(),IF($E$8="Other Company",Parameters!$E$2,IF($E$8="Servier Staff",VLOOKUP(C31,'Staff Matrix'!$A:$BK,HLOOKUP(D31,'Staff Matrix'!$1:$75,2,FALSE),FALSE),VLOOKUP(C31,'Manager Matrix'!$A:$BK,HLOOKUP(D31,'Manager Matrix'!$1:$75,2,FALSE)))))</f>
        <v>16.2</v>
      </c>
      <c r="G31" s="32">
        <f t="shared" si="3"/>
        <v>5959.2269840669996</v>
      </c>
      <c r="H31" s="33">
        <f t="shared" si="4"/>
        <v>0</v>
      </c>
      <c r="I31" s="29">
        <f t="shared" si="5"/>
        <v>67075.986387956887</v>
      </c>
    </row>
    <row r="32" spans="1:9" x14ac:dyDescent="0.35">
      <c r="A32" s="26">
        <f t="shared" si="0"/>
        <v>7</v>
      </c>
      <c r="B32" s="27">
        <f t="shared" si="1"/>
        <v>45017</v>
      </c>
      <c r="C32" s="26">
        <f t="shared" si="2"/>
        <v>39</v>
      </c>
      <c r="D32" s="26">
        <f t="shared" si="6"/>
        <v>12</v>
      </c>
      <c r="E32" s="30">
        <f t="shared" si="7"/>
        <v>37153.205271034996</v>
      </c>
      <c r="F32" s="31">
        <f>IF(ISERROR(A32),NA(),IF($E$8="Other Company",Parameters!$E$1,IF($E$8="Servier Staff",VLOOKUP(C32,'Staff Matrix'!$A:$B,2,FALSE),VLOOKUP(C32,'Manager Matrix'!$A:$B,2,FALSE))))+IF(ISERROR(A32),NA(),IF($E$8="Other Company",Parameters!$E$2,IF($E$8="Servier Staff",VLOOKUP(C32,'Staff Matrix'!$A:$BK,HLOOKUP(D32,'Staff Matrix'!$1:$75,2,FALSE),FALSE),VLOOKUP(C32,'Manager Matrix'!$A:$BK,HLOOKUP(D32,'Manager Matrix'!$1:$75,2,FALSE)))))</f>
        <v>16.2</v>
      </c>
      <c r="G32" s="32">
        <f t="shared" si="3"/>
        <v>6018.8192539076699</v>
      </c>
      <c r="H32" s="33">
        <f t="shared" si="4"/>
        <v>0</v>
      </c>
      <c r="I32" s="29">
        <f t="shared" si="5"/>
        <v>76178.64849530418</v>
      </c>
    </row>
    <row r="33" spans="1:9" x14ac:dyDescent="0.35">
      <c r="A33" s="26">
        <f t="shared" si="0"/>
        <v>8</v>
      </c>
      <c r="B33" s="27">
        <f t="shared" si="1"/>
        <v>45383</v>
      </c>
      <c r="C33" s="26">
        <f t="shared" si="2"/>
        <v>40</v>
      </c>
      <c r="D33" s="26">
        <f t="shared" si="6"/>
        <v>13</v>
      </c>
      <c r="E33" s="30">
        <f t="shared" si="7"/>
        <v>37524.737323745343</v>
      </c>
      <c r="F33" s="31">
        <f>IF(ISERROR(A33),NA(),IF($E$8="Other Company",Parameters!$E$1,IF($E$8="Servier Staff",VLOOKUP(C33,'Staff Matrix'!$A:$B,2,FALSE),VLOOKUP(C33,'Manager Matrix'!$A:$B,2,FALSE))))+IF(ISERROR(A33),NA(),IF($E$8="Other Company",Parameters!$E$2,IF($E$8="Servier Staff",VLOOKUP(C33,'Staff Matrix'!$A:$BK,HLOOKUP(D33,'Staff Matrix'!$1:$75,2,FALSE),FALSE),VLOOKUP(C33,'Manager Matrix'!$A:$BK,HLOOKUP(D33,'Manager Matrix'!$1:$75,2,FALSE)))))</f>
        <v>19.2</v>
      </c>
      <c r="G33" s="32">
        <f t="shared" si="3"/>
        <v>7204.7495661591056</v>
      </c>
      <c r="H33" s="33">
        <f t="shared" si="4"/>
        <v>0</v>
      </c>
      <c r="I33" s="29">
        <f t="shared" si="5"/>
        <v>86894.450892553941</v>
      </c>
    </row>
    <row r="34" spans="1:9" x14ac:dyDescent="0.35">
      <c r="A34" s="26">
        <f t="shared" si="0"/>
        <v>9</v>
      </c>
      <c r="B34" s="27">
        <f t="shared" si="1"/>
        <v>45748</v>
      </c>
      <c r="C34" s="26">
        <f t="shared" si="2"/>
        <v>41</v>
      </c>
      <c r="D34" s="26">
        <f t="shared" si="6"/>
        <v>14</v>
      </c>
      <c r="E34" s="30">
        <f t="shared" si="7"/>
        <v>37899.9846969828</v>
      </c>
      <c r="F34" s="31">
        <f>IF(ISERROR(A34),NA(),IF($E$8="Other Company",Parameters!$E$1,IF($E$8="Servier Staff",VLOOKUP(C34,'Staff Matrix'!$A:$B,2,FALSE),VLOOKUP(C34,'Manager Matrix'!$A:$B,2,FALSE))))+IF(ISERROR(A34),NA(),IF($E$8="Other Company",Parameters!$E$2,IF($E$8="Servier Staff",VLOOKUP(C34,'Staff Matrix'!$A:$BK,HLOOKUP(D34,'Staff Matrix'!$1:$75,2,FALSE),FALSE),VLOOKUP(C34,'Manager Matrix'!$A:$BK,HLOOKUP(D34,'Manager Matrix'!$1:$75,2,FALSE)))))</f>
        <v>19.2</v>
      </c>
      <c r="G34" s="32">
        <f t="shared" si="3"/>
        <v>7276.7970618206973</v>
      </c>
      <c r="H34" s="33">
        <f t="shared" si="4"/>
        <v>0</v>
      </c>
      <c r="I34" s="29">
        <f t="shared" si="5"/>
        <v>98153.971187503834</v>
      </c>
    </row>
    <row r="35" spans="1:9" x14ac:dyDescent="0.35">
      <c r="A35" s="26">
        <f t="shared" si="0"/>
        <v>10</v>
      </c>
      <c r="B35" s="27">
        <f t="shared" si="1"/>
        <v>46113</v>
      </c>
      <c r="C35" s="26">
        <f t="shared" si="2"/>
        <v>42</v>
      </c>
      <c r="D35" s="26">
        <f t="shared" si="6"/>
        <v>15</v>
      </c>
      <c r="E35" s="30">
        <f t="shared" si="7"/>
        <v>38278.984543952625</v>
      </c>
      <c r="F35" s="31">
        <f>IF(ISERROR(A35),NA(),IF($E$8="Other Company",Parameters!$E$1,IF($E$8="Servier Staff",VLOOKUP(C35,'Staff Matrix'!$A:$B,2,FALSE),VLOOKUP(C35,'Manager Matrix'!$A:$B,2,FALSE))))+IF(ISERROR(A35),NA(),IF($E$8="Other Company",Parameters!$E$2,IF($E$8="Servier Staff",VLOOKUP(C35,'Staff Matrix'!$A:$BK,HLOOKUP(D35,'Staff Matrix'!$1:$75,2,FALSE),FALSE),VLOOKUP(C35,'Manager Matrix'!$A:$BK,HLOOKUP(D35,'Manager Matrix'!$1:$75,2,FALSE)))))</f>
        <v>22.2</v>
      </c>
      <c r="G35" s="32">
        <f t="shared" si="3"/>
        <v>8497.9345687574823</v>
      </c>
      <c r="H35" s="33">
        <f t="shared" si="4"/>
        <v>0</v>
      </c>
      <c r="I35" s="29">
        <f t="shared" si="5"/>
        <v>111157.26463194193</v>
      </c>
    </row>
    <row r="36" spans="1:9" x14ac:dyDescent="0.35">
      <c r="A36" s="26">
        <f t="shared" si="0"/>
        <v>11</v>
      </c>
      <c r="B36" s="27">
        <f t="shared" si="1"/>
        <v>46478</v>
      </c>
      <c r="C36" s="26">
        <f t="shared" si="2"/>
        <v>43</v>
      </c>
      <c r="D36" s="26">
        <f t="shared" si="6"/>
        <v>16</v>
      </c>
      <c r="E36" s="30">
        <f t="shared" si="7"/>
        <v>38661.774389392151</v>
      </c>
      <c r="F36" s="31">
        <f>IF(ISERROR(A36),NA(),IF($E$8="Other Company",Parameters!$E$1,IF($E$8="Servier Staff",VLOOKUP(C36,'Staff Matrix'!$A:$B,2,FALSE),VLOOKUP(C36,'Manager Matrix'!$A:$B,2,FALSE))))+IF(ISERROR(A36),NA(),IF($E$8="Other Company",Parameters!$E$2,IF($E$8="Servier Staff",VLOOKUP(C36,'Staff Matrix'!$A:$BK,HLOOKUP(D36,'Staff Matrix'!$1:$75,2,FALSE),FALSE),VLOOKUP(C36,'Manager Matrix'!$A:$BK,HLOOKUP(D36,'Manager Matrix'!$1:$75,2,FALSE)))))</f>
        <v>22.2</v>
      </c>
      <c r="G36" s="32">
        <f t="shared" si="3"/>
        <v>8582.9139144450583</v>
      </c>
      <c r="H36" s="33">
        <f t="shared" si="4"/>
        <v>0</v>
      </c>
      <c r="I36" s="29">
        <f t="shared" si="5"/>
        <v>124817.8370327028</v>
      </c>
    </row>
    <row r="37" spans="1:9" x14ac:dyDescent="0.35">
      <c r="A37" s="26">
        <f t="shared" si="0"/>
        <v>12</v>
      </c>
      <c r="B37" s="27">
        <f t="shared" si="1"/>
        <v>46844</v>
      </c>
      <c r="C37" s="26">
        <f t="shared" si="2"/>
        <v>44</v>
      </c>
      <c r="D37" s="26">
        <f t="shared" si="6"/>
        <v>17</v>
      </c>
      <c r="E37" s="30">
        <f t="shared" si="7"/>
        <v>39048.39213328607</v>
      </c>
      <c r="F37" s="31">
        <f>IF(ISERROR(A37),NA(),IF($E$8="Other Company",Parameters!$E$1,IF($E$8="Servier Staff",VLOOKUP(C37,'Staff Matrix'!$A:$B,2,FALSE),VLOOKUP(C37,'Manager Matrix'!$A:$B,2,FALSE))))+IF(ISERROR(A37),NA(),IF($E$8="Other Company",Parameters!$E$2,IF($E$8="Servier Staff",VLOOKUP(C37,'Staff Matrix'!$A:$BK,HLOOKUP(D37,'Staff Matrix'!$1:$75,2,FALSE),FALSE),VLOOKUP(C37,'Manager Matrix'!$A:$BK,HLOOKUP(D37,'Manager Matrix'!$1:$75,2,FALSE)))))</f>
        <v>22.2</v>
      </c>
      <c r="G37" s="32">
        <f t="shared" si="3"/>
        <v>8668.7430535895073</v>
      </c>
      <c r="H37" s="33">
        <f t="shared" si="4"/>
        <v>0</v>
      </c>
      <c r="I37" s="29">
        <f t="shared" si="5"/>
        <v>139165.38495760786</v>
      </c>
    </row>
    <row r="38" spans="1:9" x14ac:dyDescent="0.35">
      <c r="A38" s="26">
        <f t="shared" si="0"/>
        <v>13</v>
      </c>
      <c r="B38" s="27">
        <f t="shared" si="1"/>
        <v>47209</v>
      </c>
      <c r="C38" s="26">
        <f t="shared" si="2"/>
        <v>45</v>
      </c>
      <c r="D38" s="26">
        <f t="shared" si="6"/>
        <v>18</v>
      </c>
      <c r="E38" s="30">
        <f t="shared" si="7"/>
        <v>39438.87605461893</v>
      </c>
      <c r="F38" s="31">
        <f>IF(ISERROR(A38),NA(),IF($E$8="Other Company",Parameters!$E$1,IF($E$8="Servier Staff",VLOOKUP(C38,'Staff Matrix'!$A:$B,2,FALSE),VLOOKUP(C38,'Manager Matrix'!$A:$B,2,FALSE))))+IF(ISERROR(A38),NA(),IF($E$8="Other Company",Parameters!$E$2,IF($E$8="Servier Staff",VLOOKUP(C38,'Staff Matrix'!$A:$BK,HLOOKUP(D38,'Staff Matrix'!$1:$75,2,FALSE),FALSE),VLOOKUP(C38,'Manager Matrix'!$A:$BK,HLOOKUP(D38,'Manager Matrix'!$1:$75,2,FALSE)))))</f>
        <v>22.2</v>
      </c>
      <c r="G38" s="32">
        <f t="shared" si="3"/>
        <v>8755.4304841254034</v>
      </c>
      <c r="H38" s="33">
        <f t="shared" si="4"/>
        <v>0</v>
      </c>
      <c r="I38" s="29">
        <f t="shared" si="5"/>
        <v>154230.91609502709</v>
      </c>
    </row>
    <row r="39" spans="1:9" x14ac:dyDescent="0.35">
      <c r="A39" s="26">
        <f t="shared" si="0"/>
        <v>14</v>
      </c>
      <c r="B39" s="27">
        <f t="shared" si="1"/>
        <v>47574</v>
      </c>
      <c r="C39" s="26">
        <f t="shared" si="2"/>
        <v>46</v>
      </c>
      <c r="D39" s="26">
        <f t="shared" si="6"/>
        <v>19</v>
      </c>
      <c r="E39" s="30">
        <f t="shared" si="7"/>
        <v>39833.264815165116</v>
      </c>
      <c r="F39" s="31">
        <f>IF(ISERROR(A39),NA(),IF($E$8="Other Company",Parameters!$E$1,IF($E$8="Servier Staff",VLOOKUP(C39,'Staff Matrix'!$A:$B,2,FALSE),VLOOKUP(C39,'Manager Matrix'!$A:$B,2,FALSE))))+IF(ISERROR(A39),NA(),IF($E$8="Other Company",Parameters!$E$2,IF($E$8="Servier Staff",VLOOKUP(C39,'Staff Matrix'!$A:$BK,HLOOKUP(D39,'Staff Matrix'!$1:$75,2,FALSE),FALSE),VLOOKUP(C39,'Manager Matrix'!$A:$BK,HLOOKUP(D39,'Manager Matrix'!$1:$75,2,FALSE)))))</f>
        <v>22.2</v>
      </c>
      <c r="G39" s="32">
        <f t="shared" si="3"/>
        <v>8842.9847889666562</v>
      </c>
      <c r="H39" s="33">
        <f t="shared" si="4"/>
        <v>0</v>
      </c>
      <c r="I39" s="29">
        <f t="shared" si="5"/>
        <v>170046.8068435468</v>
      </c>
    </row>
    <row r="40" spans="1:9" x14ac:dyDescent="0.35">
      <c r="A40" s="26">
        <f t="shared" si="0"/>
        <v>15</v>
      </c>
      <c r="B40" s="27">
        <f t="shared" si="1"/>
        <v>47939</v>
      </c>
      <c r="C40" s="26">
        <f t="shared" si="2"/>
        <v>47</v>
      </c>
      <c r="D40" s="26">
        <f t="shared" si="6"/>
        <v>20</v>
      </c>
      <c r="E40" s="30">
        <f t="shared" si="7"/>
        <v>40231.597463316764</v>
      </c>
      <c r="F40" s="31">
        <f>IF(ISERROR(A40),NA(),IF($E$8="Other Company",Parameters!$E$1,IF($E$8="Servier Staff",VLOOKUP(C40,'Staff Matrix'!$A:$B,2,FALSE),VLOOKUP(C40,'Manager Matrix'!$A:$B,2,FALSE))))+IF(ISERROR(A40),NA(),IF($E$8="Other Company",Parameters!$E$2,IF($E$8="Servier Staff",VLOOKUP(C40,'Staff Matrix'!$A:$BK,HLOOKUP(D40,'Staff Matrix'!$1:$75,2,FALSE),FALSE),VLOOKUP(C40,'Manager Matrix'!$A:$BK,HLOOKUP(D40,'Manager Matrix'!$1:$75,2,FALSE)))))</f>
        <v>25.2</v>
      </c>
      <c r="G40" s="32">
        <f t="shared" si="3"/>
        <v>10138.362560755824</v>
      </c>
      <c r="H40" s="33">
        <f t="shared" si="4"/>
        <v>0</v>
      </c>
      <c r="I40" s="29">
        <f t="shared" si="5"/>
        <v>187882.29486935484</v>
      </c>
    </row>
    <row r="41" spans="1:9" x14ac:dyDescent="0.35">
      <c r="A41" s="26">
        <f t="shared" si="0"/>
        <v>16</v>
      </c>
      <c r="B41" s="27">
        <f t="shared" si="1"/>
        <v>48305</v>
      </c>
      <c r="C41" s="26">
        <f t="shared" si="2"/>
        <v>48</v>
      </c>
      <c r="D41" s="26">
        <f t="shared" si="6"/>
        <v>21</v>
      </c>
      <c r="E41" s="30">
        <f t="shared" si="7"/>
        <v>40633.91343794993</v>
      </c>
      <c r="F41" s="31">
        <f>IF(ISERROR(A41),NA(),IF($E$8="Other Company",Parameters!$E$1,IF($E$8="Servier Staff",VLOOKUP(C41,'Staff Matrix'!$A:$B,2,FALSE),VLOOKUP(C41,'Manager Matrix'!$A:$B,2,FALSE))))+IF(ISERROR(A41),NA(),IF($E$8="Other Company",Parameters!$E$2,IF($E$8="Servier Staff",VLOOKUP(C41,'Staff Matrix'!$A:$BK,HLOOKUP(D41,'Staff Matrix'!$1:$75,2,FALSE),FALSE),VLOOKUP(C41,'Manager Matrix'!$A:$BK,HLOOKUP(D41,'Manager Matrix'!$1:$75,2,FALSE)))))</f>
        <v>25.2</v>
      </c>
      <c r="G41" s="32">
        <f t="shared" si="3"/>
        <v>10239.746186363382</v>
      </c>
      <c r="H41" s="33">
        <f t="shared" si="4"/>
        <v>0</v>
      </c>
      <c r="I41" s="29">
        <f t="shared" si="5"/>
        <v>206603.78204053431</v>
      </c>
    </row>
    <row r="42" spans="1:9" x14ac:dyDescent="0.35">
      <c r="A42" s="26">
        <f t="shared" si="0"/>
        <v>17</v>
      </c>
      <c r="B42" s="27">
        <f t="shared" si="1"/>
        <v>48670</v>
      </c>
      <c r="C42" s="26">
        <f t="shared" si="2"/>
        <v>49</v>
      </c>
      <c r="D42" s="26">
        <f t="shared" si="6"/>
        <v>22</v>
      </c>
      <c r="E42" s="30">
        <f t="shared" si="7"/>
        <v>41040.252572329431</v>
      </c>
      <c r="F42" s="31">
        <f>IF(ISERROR(A42),NA(),IF($E$8="Other Company",Parameters!$E$1,IF($E$8="Servier Staff",VLOOKUP(C42,'Staff Matrix'!$A:$B,2,FALSE),VLOOKUP(C42,'Manager Matrix'!$A:$B,2,FALSE))))+IF(ISERROR(A42),NA(),IF($E$8="Other Company",Parameters!$E$2,IF($E$8="Servier Staff",VLOOKUP(C42,'Staff Matrix'!$A:$BK,HLOOKUP(D42,'Staff Matrix'!$1:$75,2,FALSE),FALSE),VLOOKUP(C42,'Manager Matrix'!$A:$BK,HLOOKUP(D42,'Manager Matrix'!$1:$75,2,FALSE)))))</f>
        <v>25.2</v>
      </c>
      <c r="G42" s="32">
        <f t="shared" si="3"/>
        <v>10342.143648227016</v>
      </c>
      <c r="H42" s="33">
        <f t="shared" si="4"/>
        <v>0</v>
      </c>
      <c r="I42" s="29">
        <f t="shared" si="5"/>
        <v>226251.16397212478</v>
      </c>
    </row>
    <row r="43" spans="1:9" x14ac:dyDescent="0.35">
      <c r="A43" s="26">
        <f t="shared" si="0"/>
        <v>18</v>
      </c>
      <c r="B43" s="27">
        <f t="shared" si="1"/>
        <v>49035</v>
      </c>
      <c r="C43" s="26">
        <f t="shared" si="2"/>
        <v>50</v>
      </c>
      <c r="D43" s="26">
        <f t="shared" si="6"/>
        <v>23</v>
      </c>
      <c r="E43" s="30">
        <f t="shared" si="7"/>
        <v>41450.655098052724</v>
      </c>
      <c r="F43" s="31">
        <f>IF(ISERROR(A43),NA(),IF($E$8="Other Company",Parameters!$E$1,IF($E$8="Servier Staff",VLOOKUP(C43,'Staff Matrix'!$A:$B,2,FALSE),VLOOKUP(C43,'Manager Matrix'!$A:$B,2,FALSE))))+IF(ISERROR(A43),NA(),IF($E$8="Other Company",Parameters!$E$2,IF($E$8="Servier Staff",VLOOKUP(C43,'Staff Matrix'!$A:$BK,HLOOKUP(D43,'Staff Matrix'!$1:$75,2,FALSE),FALSE),VLOOKUP(C43,'Manager Matrix'!$A:$BK,HLOOKUP(D43,'Manager Matrix'!$1:$75,2,FALSE)))))</f>
        <v>28.2</v>
      </c>
      <c r="G43" s="32">
        <f t="shared" si="3"/>
        <v>11689.084737650866</v>
      </c>
      <c r="H43" s="33">
        <f t="shared" si="4"/>
        <v>0</v>
      </c>
      <c r="I43" s="29">
        <f t="shared" si="5"/>
        <v>248138.9636647283</v>
      </c>
    </row>
    <row r="44" spans="1:9" x14ac:dyDescent="0.35">
      <c r="A44" s="26">
        <f t="shared" si="0"/>
        <v>19</v>
      </c>
      <c r="B44" s="27">
        <f t="shared" si="1"/>
        <v>49400</v>
      </c>
      <c r="C44" s="26">
        <f t="shared" si="2"/>
        <v>51</v>
      </c>
      <c r="D44" s="26">
        <f t="shared" si="6"/>
        <v>24</v>
      </c>
      <c r="E44" s="30">
        <f t="shared" si="7"/>
        <v>41865.161649033253</v>
      </c>
      <c r="F44" s="31">
        <f>IF(ISERROR(A44),NA(),IF($E$8="Other Company",Parameters!$E$1,IF($E$8="Servier Staff",VLOOKUP(C44,'Staff Matrix'!$A:$B,2,FALSE),VLOOKUP(C44,'Manager Matrix'!$A:$B,2,FALSE))))+IF(ISERROR(A44),NA(),IF($E$8="Other Company",Parameters!$E$2,IF($E$8="Servier Staff",VLOOKUP(C44,'Staff Matrix'!$A:$BK,HLOOKUP(D44,'Staff Matrix'!$1:$75,2,FALSE),FALSE),VLOOKUP(C44,'Manager Matrix'!$A:$BK,HLOOKUP(D44,'Manager Matrix'!$1:$75,2,FALSE)))))</f>
        <v>28.2</v>
      </c>
      <c r="G44" s="32">
        <f t="shared" si="3"/>
        <v>11805.975585027376</v>
      </c>
      <c r="H44" s="33">
        <f t="shared" si="4"/>
        <v>0</v>
      </c>
      <c r="I44" s="29">
        <f t="shared" si="5"/>
        <v>271106.360620705</v>
      </c>
    </row>
    <row r="45" spans="1:9" x14ac:dyDescent="0.35">
      <c r="A45" s="26">
        <f t="shared" si="0"/>
        <v>20</v>
      </c>
      <c r="B45" s="27">
        <f t="shared" si="1"/>
        <v>49766</v>
      </c>
      <c r="C45" s="26">
        <f t="shared" si="2"/>
        <v>52</v>
      </c>
      <c r="D45" s="26">
        <f t="shared" si="6"/>
        <v>25</v>
      </c>
      <c r="E45" s="30">
        <f t="shared" si="7"/>
        <v>42283.813265523582</v>
      </c>
      <c r="F45" s="31">
        <f>IF(ISERROR(A45),NA(),IF($E$8="Other Company",Parameters!$E$1,IF($E$8="Servier Staff",VLOOKUP(C45,'Staff Matrix'!$A:$B,2,FALSE),VLOOKUP(C45,'Manager Matrix'!$A:$B,2,FALSE))))+IF(ISERROR(A45),NA(),IF($E$8="Other Company",Parameters!$E$2,IF($E$8="Servier Staff",VLOOKUP(C45,'Staff Matrix'!$A:$BK,HLOOKUP(D45,'Staff Matrix'!$1:$75,2,FALSE),FALSE),VLOOKUP(C45,'Manager Matrix'!$A:$BK,HLOOKUP(D45,'Manager Matrix'!$1:$75,2,FALSE)))))</f>
        <v>31.2</v>
      </c>
      <c r="G45" s="32">
        <f t="shared" si="3"/>
        <v>13192.549738843358</v>
      </c>
      <c r="H45" s="33">
        <f t="shared" si="4"/>
        <v>0</v>
      </c>
      <c r="I45" s="29">
        <f t="shared" si="5"/>
        <v>296500.3518598862</v>
      </c>
    </row>
    <row r="46" spans="1:9" x14ac:dyDescent="0.35">
      <c r="A46" s="26">
        <f t="shared" si="0"/>
        <v>21</v>
      </c>
      <c r="B46" s="27">
        <f t="shared" si="1"/>
        <v>50131</v>
      </c>
      <c r="C46" s="26">
        <f t="shared" si="2"/>
        <v>53</v>
      </c>
      <c r="D46" s="26">
        <f t="shared" si="6"/>
        <v>26</v>
      </c>
      <c r="E46" s="30">
        <f t="shared" si="7"/>
        <v>42706.651398178816</v>
      </c>
      <c r="F46" s="31">
        <f>IF(ISERROR(A46),NA(),IF($E$8="Other Company",Parameters!$E$1,IF($E$8="Servier Staff",VLOOKUP(C46,'Staff Matrix'!$A:$B,2,FALSE),VLOOKUP(C46,'Manager Matrix'!$A:$B,2,FALSE))))+IF(ISERROR(A46),NA(),IF($E$8="Other Company",Parameters!$E$2,IF($E$8="Servier Staff",VLOOKUP(C46,'Staff Matrix'!$A:$BK,HLOOKUP(D46,'Staff Matrix'!$1:$75,2,FALSE),FALSE),VLOOKUP(C46,'Manager Matrix'!$A:$BK,HLOOKUP(D46,'Manager Matrix'!$1:$75,2,FALSE)))))</f>
        <v>31.2</v>
      </c>
      <c r="G46" s="32">
        <f t="shared" si="3"/>
        <v>13324.47523623179</v>
      </c>
      <c r="H46" s="33">
        <f t="shared" si="4"/>
        <v>0</v>
      </c>
      <c r="I46" s="29">
        <f t="shared" si="5"/>
        <v>323143.10320367845</v>
      </c>
    </row>
    <row r="47" spans="1:9" x14ac:dyDescent="0.35">
      <c r="A47" s="26">
        <f t="shared" si="0"/>
        <v>22</v>
      </c>
      <c r="B47" s="27">
        <f t="shared" si="1"/>
        <v>50496</v>
      </c>
      <c r="C47" s="26">
        <f t="shared" si="2"/>
        <v>54</v>
      </c>
      <c r="D47" s="26">
        <f t="shared" si="6"/>
        <v>27</v>
      </c>
      <c r="E47" s="30">
        <f t="shared" si="7"/>
        <v>43133.717912160602</v>
      </c>
      <c r="F47" s="31">
        <f>IF(ISERROR(A47),NA(),IF($E$8="Other Company",Parameters!$E$1,IF($E$8="Servier Staff",VLOOKUP(C47,'Staff Matrix'!$A:$B,2,FALSE),VLOOKUP(C47,'Manager Matrix'!$A:$B,2,FALSE))))+IF(ISERROR(A47),NA(),IF($E$8="Other Company",Parameters!$E$2,IF($E$8="Servier Staff",VLOOKUP(C47,'Staff Matrix'!$A:$BK,HLOOKUP(D47,'Staff Matrix'!$1:$75,2,FALSE),FALSE),VLOOKUP(C47,'Manager Matrix'!$A:$BK,HLOOKUP(D47,'Manager Matrix'!$1:$75,2,FALSE)))))</f>
        <v>31.2</v>
      </c>
      <c r="G47" s="32">
        <f t="shared" si="3"/>
        <v>13457.719988594108</v>
      </c>
      <c r="H47" s="33">
        <f t="shared" si="4"/>
        <v>0</v>
      </c>
      <c r="I47" s="29">
        <f t="shared" si="5"/>
        <v>351090.73274169891</v>
      </c>
    </row>
    <row r="48" spans="1:9" x14ac:dyDescent="0.35">
      <c r="A48" s="26">
        <f t="shared" si="0"/>
        <v>23</v>
      </c>
      <c r="B48" s="27">
        <f t="shared" si="1"/>
        <v>50861</v>
      </c>
      <c r="C48" s="26">
        <f t="shared" si="2"/>
        <v>55</v>
      </c>
      <c r="D48" s="26">
        <f t="shared" si="6"/>
        <v>28</v>
      </c>
      <c r="E48" s="30">
        <f t="shared" si="7"/>
        <v>43565.055091282207</v>
      </c>
      <c r="F48" s="31">
        <f>IF(ISERROR(A48),NA(),IF($E$8="Other Company",Parameters!$E$1,IF($E$8="Servier Staff",VLOOKUP(C48,'Staff Matrix'!$A:$B,2,FALSE),VLOOKUP(C48,'Manager Matrix'!$A:$B,2,FALSE))))+IF(ISERROR(A48),NA(),IF($E$8="Other Company",Parameters!$E$2,IF($E$8="Servier Staff",VLOOKUP(C48,'Staff Matrix'!$A:$BK,HLOOKUP(D48,'Staff Matrix'!$1:$75,2,FALSE),FALSE),VLOOKUP(C48,'Manager Matrix'!$A:$BK,HLOOKUP(D48,'Manager Matrix'!$1:$75,2,FALSE)))))</f>
        <v>31.2</v>
      </c>
      <c r="G48" s="32">
        <f t="shared" si="3"/>
        <v>13592.297188480048</v>
      </c>
      <c r="H48" s="33">
        <f t="shared" si="4"/>
        <v>0</v>
      </c>
      <c r="I48" s="29">
        <f t="shared" si="5"/>
        <v>380401.83327571786</v>
      </c>
    </row>
    <row r="49" spans="1:9" x14ac:dyDescent="0.35">
      <c r="A49" s="26">
        <f t="shared" si="0"/>
        <v>24</v>
      </c>
      <c r="B49" s="27">
        <f t="shared" si="1"/>
        <v>51227</v>
      </c>
      <c r="C49" s="26">
        <f t="shared" si="2"/>
        <v>56</v>
      </c>
      <c r="D49" s="26">
        <f t="shared" si="6"/>
        <v>29</v>
      </c>
      <c r="E49" s="30">
        <f t="shared" si="7"/>
        <v>44000.705642195033</v>
      </c>
      <c r="F49" s="31">
        <f>IF(ISERROR(A49),NA(),IF($E$8="Other Company",Parameters!$E$1,IF($E$8="Servier Staff",VLOOKUP(C49,'Staff Matrix'!$A:$B,2,FALSE),VLOOKUP(C49,'Manager Matrix'!$A:$B,2,FALSE))))+IF(ISERROR(A49),NA(),IF($E$8="Other Company",Parameters!$E$2,IF($E$8="Servier Staff",VLOOKUP(C49,'Staff Matrix'!$A:$BK,HLOOKUP(D49,'Staff Matrix'!$1:$75,2,FALSE),FALSE),VLOOKUP(C49,'Manager Matrix'!$A:$BK,HLOOKUP(D49,'Manager Matrix'!$1:$75,2,FALSE)))))</f>
        <v>31.2</v>
      </c>
      <c r="G49" s="32">
        <f t="shared" si="3"/>
        <v>13728.22016036485</v>
      </c>
      <c r="H49" s="33">
        <f t="shared" si="4"/>
        <v>0</v>
      </c>
      <c r="I49" s="29">
        <f t="shared" si="5"/>
        <v>411137.58098978904</v>
      </c>
    </row>
    <row r="50" spans="1:9" x14ac:dyDescent="0.35">
      <c r="A50" s="26">
        <f t="shared" si="0"/>
        <v>25</v>
      </c>
      <c r="B50" s="27">
        <f t="shared" si="1"/>
        <v>51592</v>
      </c>
      <c r="C50" s="26">
        <f t="shared" si="2"/>
        <v>57</v>
      </c>
      <c r="D50" s="26">
        <f t="shared" si="6"/>
        <v>30</v>
      </c>
      <c r="E50" s="30">
        <f t="shared" si="7"/>
        <v>44440.712698616982</v>
      </c>
      <c r="F50" s="31">
        <f>IF(ISERROR(A50),NA(),IF($E$8="Other Company",Parameters!$E$1,IF($E$8="Servier Staff",VLOOKUP(C50,'Staff Matrix'!$A:$B,2,FALSE),VLOOKUP(C50,'Manager Matrix'!$A:$B,2,FALSE))))+IF(ISERROR(A50),NA(),IF($E$8="Other Company",Parameters!$E$2,IF($E$8="Servier Staff",VLOOKUP(C50,'Staff Matrix'!$A:$BK,HLOOKUP(D50,'Staff Matrix'!$1:$75,2,FALSE),FALSE),VLOOKUP(C50,'Manager Matrix'!$A:$BK,HLOOKUP(D50,'Manager Matrix'!$1:$75,2,FALSE)))))</f>
        <v>31.2</v>
      </c>
      <c r="G50" s="32">
        <f t="shared" si="3"/>
        <v>13865.502361968498</v>
      </c>
      <c r="H50" s="33">
        <f t="shared" si="4"/>
        <v>0</v>
      </c>
      <c r="I50" s="29">
        <f t="shared" si="5"/>
        <v>443361.8488877482</v>
      </c>
    </row>
    <row r="51" spans="1:9" x14ac:dyDescent="0.35">
      <c r="A51" s="26">
        <f t="shared" si="0"/>
        <v>26</v>
      </c>
      <c r="B51" s="27">
        <f t="shared" si="1"/>
        <v>51957</v>
      </c>
      <c r="C51" s="26">
        <f t="shared" si="2"/>
        <v>58</v>
      </c>
      <c r="D51" s="26">
        <f t="shared" si="6"/>
        <v>31</v>
      </c>
      <c r="E51" s="30">
        <f t="shared" si="7"/>
        <v>44885.119825603149</v>
      </c>
      <c r="F51" s="31">
        <f>IF(ISERROR(A51),NA(),IF($E$8="Other Company",Parameters!$E$1,IF($E$8="Servier Staff",VLOOKUP(C51,'Staff Matrix'!$A:$B,2,FALSE),VLOOKUP(C51,'Manager Matrix'!$A:$B,2,FALSE))))+IF(ISERROR(A51),NA(),IF($E$8="Other Company",Parameters!$E$2,IF($E$8="Servier Staff",VLOOKUP(C51,'Staff Matrix'!$A:$BK,HLOOKUP(D51,'Staff Matrix'!$1:$75,2,FALSE),FALSE),VLOOKUP(C51,'Manager Matrix'!$A:$BK,HLOOKUP(D51,'Manager Matrix'!$1:$75,2,FALSE)))))</f>
        <v>31.2</v>
      </c>
      <c r="G51" s="32">
        <f t="shared" si="3"/>
        <v>14004.157385588183</v>
      </c>
      <c r="H51" s="33">
        <f t="shared" si="4"/>
        <v>0</v>
      </c>
      <c r="I51" s="29">
        <f t="shared" si="5"/>
        <v>477141.32520717906</v>
      </c>
    </row>
    <row r="52" spans="1:9" x14ac:dyDescent="0.35">
      <c r="A52" s="26">
        <f t="shared" si="0"/>
        <v>27</v>
      </c>
      <c r="B52" s="27">
        <f t="shared" si="1"/>
        <v>52322</v>
      </c>
      <c r="C52" s="26">
        <f t="shared" si="2"/>
        <v>59</v>
      </c>
      <c r="D52" s="26">
        <f t="shared" si="6"/>
        <v>32</v>
      </c>
      <c r="E52" s="30">
        <f t="shared" si="7"/>
        <v>45333.97102385918</v>
      </c>
      <c r="F52" s="31">
        <f>IF(ISERROR(A52),NA(),IF($E$8="Other Company",Parameters!$E$1,IF($E$8="Servier Staff",VLOOKUP(C52,'Staff Matrix'!$A:$B,2,FALSE),VLOOKUP(C52,'Manager Matrix'!$A:$B,2,FALSE))))+IF(ISERROR(A52),NA(),IF($E$8="Other Company",Parameters!$E$2,IF($E$8="Servier Staff",VLOOKUP(C52,'Staff Matrix'!$A:$BK,HLOOKUP(D52,'Staff Matrix'!$1:$75,2,FALSE),FALSE),VLOOKUP(C52,'Manager Matrix'!$A:$BK,HLOOKUP(D52,'Manager Matrix'!$1:$75,2,FALSE)))))</f>
        <v>31.2</v>
      </c>
      <c r="G52" s="32">
        <f t="shared" si="3"/>
        <v>14144.198959444064</v>
      </c>
      <c r="H52" s="33">
        <f t="shared" si="4"/>
        <v>0</v>
      </c>
      <c r="I52" s="29">
        <f t="shared" si="5"/>
        <v>512545.63702811667</v>
      </c>
    </row>
    <row r="53" spans="1:9" x14ac:dyDescent="0.35">
      <c r="A53" s="26">
        <f t="shared" si="0"/>
        <v>28</v>
      </c>
      <c r="B53" s="27">
        <f t="shared" si="1"/>
        <v>52688</v>
      </c>
      <c r="C53" s="26">
        <f t="shared" si="2"/>
        <v>60</v>
      </c>
      <c r="D53" s="26">
        <f t="shared" si="6"/>
        <v>33</v>
      </c>
      <c r="E53" s="30">
        <f t="shared" si="7"/>
        <v>45787.310734097773</v>
      </c>
      <c r="F53" s="31">
        <f>IF(ISERROR(A53),NA(),IF($E$8="Other Company",Parameters!$E$1,IF($E$8="Servier Staff",VLOOKUP(C53,'Staff Matrix'!$A:$B,2,FALSE),VLOOKUP(C53,'Manager Matrix'!$A:$B,2,FALSE))))+IF(ISERROR(A53),NA(),IF($E$8="Other Company",Parameters!$E$2,IF($E$8="Servier Staff",VLOOKUP(C53,'Staff Matrix'!$A:$BK,HLOOKUP(D53,'Staff Matrix'!$1:$75,2,FALSE),FALSE),VLOOKUP(C53,'Manager Matrix'!$A:$BK,HLOOKUP(D53,'Manager Matrix'!$1:$75,2,FALSE)))))</f>
        <v>31.2</v>
      </c>
      <c r="G53" s="32">
        <f t="shared" si="3"/>
        <v>14285.640949038505</v>
      </c>
      <c r="H53" s="33">
        <f t="shared" si="4"/>
        <v>0</v>
      </c>
      <c r="I53" s="29">
        <f t="shared" si="5"/>
        <v>549647.47930433089</v>
      </c>
    </row>
    <row r="54" spans="1:9" x14ac:dyDescent="0.35">
      <c r="A54" s="26">
        <f t="shared" si="0"/>
        <v>29</v>
      </c>
      <c r="B54" s="27">
        <f t="shared" si="1"/>
        <v>53053</v>
      </c>
      <c r="C54" s="26">
        <f t="shared" si="2"/>
        <v>61</v>
      </c>
      <c r="D54" s="26">
        <f t="shared" si="6"/>
        <v>34</v>
      </c>
      <c r="E54" s="30">
        <f t="shared" si="7"/>
        <v>46245.183841438753</v>
      </c>
      <c r="F54" s="31">
        <f>IF(ISERROR(A54),NA(),IF($E$8="Other Company",Parameters!$E$1,IF($E$8="Servier Staff",VLOOKUP(C54,'Staff Matrix'!$A:$B,2,FALSE),VLOOKUP(C54,'Manager Matrix'!$A:$B,2,FALSE))))+IF(ISERROR(A54),NA(),IF($E$8="Other Company",Parameters!$E$2,IF($E$8="Servier Staff",VLOOKUP(C54,'Staff Matrix'!$A:$BK,HLOOKUP(D54,'Staff Matrix'!$1:$75,2,FALSE),FALSE),VLOOKUP(C54,'Manager Matrix'!$A:$BK,HLOOKUP(D54,'Manager Matrix'!$1:$75,2,FALSE)))))</f>
        <v>31.2</v>
      </c>
      <c r="G54" s="32">
        <f t="shared" si="3"/>
        <v>14428.497358528892</v>
      </c>
      <c r="H54" s="33">
        <f t="shared" si="4"/>
        <v>0</v>
      </c>
      <c r="I54" s="29">
        <f t="shared" si="5"/>
        <v>588522.74955502548</v>
      </c>
    </row>
    <row r="55" spans="1:9" x14ac:dyDescent="0.35">
      <c r="A55" s="26">
        <f t="shared" si="0"/>
        <v>30</v>
      </c>
      <c r="B55" s="27">
        <f t="shared" si="1"/>
        <v>53418</v>
      </c>
      <c r="C55" s="26">
        <f t="shared" si="2"/>
        <v>62</v>
      </c>
      <c r="D55" s="26">
        <f t="shared" si="6"/>
        <v>35</v>
      </c>
      <c r="E55" s="30">
        <f t="shared" si="7"/>
        <v>46707.635679853141</v>
      </c>
      <c r="F55" s="31">
        <f>IF(ISERROR(A55),NA(),IF($E$8="Other Company",Parameters!$E$1,IF($E$8="Servier Staff",VLOOKUP(C55,'Staff Matrix'!$A:$B,2,FALSE),VLOOKUP(C55,'Manager Matrix'!$A:$B,2,FALSE))))+IF(ISERROR(A55),NA(),IF($E$8="Other Company",Parameters!$E$2,IF($E$8="Servier Staff",VLOOKUP(C55,'Staff Matrix'!$A:$BK,HLOOKUP(D55,'Staff Matrix'!$1:$75,2,FALSE),FALSE),VLOOKUP(C55,'Manager Matrix'!$A:$BK,HLOOKUP(D55,'Manager Matrix'!$1:$75,2,FALSE)))))</f>
        <v>31.2</v>
      </c>
      <c r="G55" s="32">
        <f t="shared" si="3"/>
        <v>14572.78233211418</v>
      </c>
      <c r="H55" s="33">
        <f t="shared" si="4"/>
        <v>0</v>
      </c>
      <c r="I55" s="29">
        <f t="shared" si="5"/>
        <v>629250.68846522004</v>
      </c>
    </row>
    <row r="56" spans="1:9" x14ac:dyDescent="0.35">
      <c r="A56" s="26">
        <f t="shared" si="0"/>
        <v>31</v>
      </c>
      <c r="B56" s="27">
        <f t="shared" si="1"/>
        <v>53783</v>
      </c>
      <c r="C56" s="26">
        <f t="shared" si="2"/>
        <v>63</v>
      </c>
      <c r="D56" s="26">
        <f t="shared" si="6"/>
        <v>36</v>
      </c>
      <c r="E56" s="30">
        <f t="shared" si="7"/>
        <v>47174.712036651676</v>
      </c>
      <c r="F56" s="31">
        <f>IF(ISERROR(A56),NA(),IF($E$8="Other Company",Parameters!$E$1,IF($E$8="Servier Staff",VLOOKUP(C56,'Staff Matrix'!$A:$B,2,FALSE),VLOOKUP(C56,'Manager Matrix'!$A:$B,2,FALSE))))+IF(ISERROR(A56),NA(),IF($E$8="Other Company",Parameters!$E$2,IF($E$8="Servier Staff",VLOOKUP(C56,'Staff Matrix'!$A:$BK,HLOOKUP(D56,'Staff Matrix'!$1:$75,2,FALSE),FALSE),VLOOKUP(C56,'Manager Matrix'!$A:$BK,HLOOKUP(D56,'Manager Matrix'!$1:$75,2,FALSE)))))</f>
        <v>31.2</v>
      </c>
      <c r="G56" s="32">
        <f t="shared" si="3"/>
        <v>14718.510155435322</v>
      </c>
      <c r="H56" s="33">
        <f t="shared" si="4"/>
        <v>0</v>
      </c>
      <c r="I56" s="29">
        <f t="shared" si="5"/>
        <v>671914.02665396885</v>
      </c>
    </row>
    <row r="57" spans="1:9" x14ac:dyDescent="0.35">
      <c r="A57" s="26">
        <f t="shared" si="0"/>
        <v>32</v>
      </c>
      <c r="B57" s="27">
        <f t="shared" si="1"/>
        <v>54149</v>
      </c>
      <c r="C57" s="26">
        <f t="shared" si="2"/>
        <v>64</v>
      </c>
      <c r="D57" s="26">
        <f t="shared" si="6"/>
        <v>37</v>
      </c>
      <c r="E57" s="30">
        <f t="shared" si="7"/>
        <v>47646.459157018195</v>
      </c>
      <c r="F57" s="31">
        <f>IF(ISERROR(A57),NA(),IF($E$8="Other Company",Parameters!$E$1,IF($E$8="Servier Staff",VLOOKUP(C57,'Staff Matrix'!$A:$B,2,FALSE),VLOOKUP(C57,'Manager Matrix'!$A:$B,2,FALSE))))+IF(ISERROR(A57),NA(),IF($E$8="Other Company",Parameters!$E$2,IF($E$8="Servier Staff",VLOOKUP(C57,'Staff Matrix'!$A:$BK,HLOOKUP(D57,'Staff Matrix'!$1:$75,2,FALSE),FALSE),VLOOKUP(C57,'Manager Matrix'!$A:$BK,HLOOKUP(D57,'Manager Matrix'!$1:$75,2,FALSE)))))</f>
        <v>31.2</v>
      </c>
      <c r="G57" s="32">
        <f t="shared" si="3"/>
        <v>14865.695256989677</v>
      </c>
      <c r="H57" s="33">
        <f t="shared" si="4"/>
        <v>0</v>
      </c>
      <c r="I57" s="29">
        <f t="shared" si="5"/>
        <v>716599.13788093941</v>
      </c>
    </row>
    <row r="58" spans="1:9" x14ac:dyDescent="0.35">
      <c r="A58" s="26" t="e">
        <f t="shared" si="0"/>
        <v>#N/A</v>
      </c>
      <c r="B58" s="27" t="e">
        <f t="shared" si="1"/>
        <v>#N/A</v>
      </c>
      <c r="C58" s="26" t="e">
        <f t="shared" si="2"/>
        <v>#N/A</v>
      </c>
      <c r="D58" s="26" t="e">
        <f t="shared" si="6"/>
        <v>#N/A</v>
      </c>
      <c r="E58" s="30" t="e">
        <f t="shared" si="7"/>
        <v>#N/A</v>
      </c>
      <c r="F58" s="31" t="e">
        <f>IF(ISERROR(A58),NA(),IF($E$8="Other Company",Parameters!$E$1,IF($E$8="Servier Staff",VLOOKUP(C58,'Staff Matrix'!$A:$B,2,FALSE),VLOOKUP(C58,'Manager Matrix'!$A:$B,2,FALSE))))+IF(ISERROR(A58),NA(),IF($E$8="Other Company",Parameters!$E$2,IF($E$8="Servier Staff",VLOOKUP(C58,'Staff Matrix'!$A:$BK,HLOOKUP(D58,'Staff Matrix'!$1:$75,2,FALSE),FALSE),VLOOKUP(C58,'Manager Matrix'!$A:$BK,HLOOKUP(D58,'Manager Matrix'!$1:$75,2,FALSE)))))</f>
        <v>#N/A</v>
      </c>
      <c r="G58" s="32" t="e">
        <f t="shared" si="3"/>
        <v>#N/A</v>
      </c>
      <c r="H58" s="33" t="e">
        <f t="shared" si="4"/>
        <v>#N/A</v>
      </c>
      <c r="I58" s="29" t="e">
        <f t="shared" si="5"/>
        <v>#N/A</v>
      </c>
    </row>
    <row r="59" spans="1:9" x14ac:dyDescent="0.35">
      <c r="A59" s="26" t="e">
        <f t="shared" si="0"/>
        <v>#N/A</v>
      </c>
      <c r="B59" s="27" t="e">
        <f t="shared" si="1"/>
        <v>#N/A</v>
      </c>
      <c r="C59" s="26" t="e">
        <f t="shared" si="2"/>
        <v>#N/A</v>
      </c>
      <c r="D59" s="26" t="e">
        <f t="shared" si="6"/>
        <v>#N/A</v>
      </c>
      <c r="E59" s="30" t="e">
        <f t="shared" si="7"/>
        <v>#N/A</v>
      </c>
      <c r="F59" s="31" t="e">
        <f>IF(ISERROR(A59),NA(),IF($E$8="Other Company",Parameters!$E$1,IF($E$8="Servier Staff",VLOOKUP(C59,'Staff Matrix'!$A:$B,2,FALSE),VLOOKUP(C59,'Manager Matrix'!$A:$B,2,FALSE))))+IF(ISERROR(A59),NA(),IF($E$8="Other Company",Parameters!$E$2,IF($E$8="Servier Staff",VLOOKUP(C59,'Staff Matrix'!$A:$BK,HLOOKUP(D59,'Staff Matrix'!$1:$75,2,FALSE),FALSE),VLOOKUP(C59,'Manager Matrix'!$A:$BK,HLOOKUP(D59,'Manager Matrix'!$1:$75,2,FALSE)))))</f>
        <v>#N/A</v>
      </c>
      <c r="G59" s="32" t="e">
        <f t="shared" si="3"/>
        <v>#N/A</v>
      </c>
      <c r="H59" s="33" t="e">
        <f t="shared" si="4"/>
        <v>#N/A</v>
      </c>
      <c r="I59" s="29" t="e">
        <f t="shared" si="5"/>
        <v>#N/A</v>
      </c>
    </row>
    <row r="60" spans="1:9" x14ac:dyDescent="0.35">
      <c r="A60" s="26" t="e">
        <f t="shared" si="0"/>
        <v>#N/A</v>
      </c>
      <c r="B60" s="27" t="e">
        <f t="shared" si="1"/>
        <v>#N/A</v>
      </c>
      <c r="C60" s="26" t="e">
        <f t="shared" si="2"/>
        <v>#N/A</v>
      </c>
      <c r="D60" s="26" t="e">
        <f t="shared" si="6"/>
        <v>#N/A</v>
      </c>
      <c r="E60" s="30" t="e">
        <f t="shared" si="7"/>
        <v>#N/A</v>
      </c>
      <c r="F60" s="31" t="e">
        <f>IF(ISERROR(A60),NA(),IF($E$8="Other Company",Parameters!$E$1,IF($E$8="Servier Staff",VLOOKUP(C60,'Staff Matrix'!$A:$B,2,FALSE),VLOOKUP(C60,'Manager Matrix'!$A:$B,2,FALSE))))+IF(ISERROR(A60),NA(),IF($E$8="Other Company",Parameters!$E$2,IF($E$8="Servier Staff",VLOOKUP(C60,'Staff Matrix'!$A:$BK,HLOOKUP(D60,'Staff Matrix'!$1:$75,2,FALSE),FALSE),VLOOKUP(C60,'Manager Matrix'!$A:$BK,HLOOKUP(D60,'Manager Matrix'!$1:$75,2,FALSE)))))</f>
        <v>#N/A</v>
      </c>
      <c r="G60" s="32" t="e">
        <f t="shared" si="3"/>
        <v>#N/A</v>
      </c>
      <c r="H60" s="33" t="e">
        <f t="shared" si="4"/>
        <v>#N/A</v>
      </c>
      <c r="I60" s="29" t="e">
        <f t="shared" si="5"/>
        <v>#N/A</v>
      </c>
    </row>
    <row r="61" spans="1:9" x14ac:dyDescent="0.35">
      <c r="A61" s="26" t="e">
        <f t="shared" si="0"/>
        <v>#N/A</v>
      </c>
      <c r="B61" s="27" t="e">
        <f t="shared" si="1"/>
        <v>#N/A</v>
      </c>
      <c r="C61" s="26" t="e">
        <f t="shared" si="2"/>
        <v>#N/A</v>
      </c>
      <c r="D61" s="26" t="e">
        <f t="shared" si="6"/>
        <v>#N/A</v>
      </c>
      <c r="E61" s="30" t="e">
        <f t="shared" si="7"/>
        <v>#N/A</v>
      </c>
      <c r="F61" s="31" t="e">
        <f>IF(ISERROR(A61),NA(),IF($E$8="Other Company",Parameters!$E$1,IF($E$8="Servier Staff",VLOOKUP(C61,'Staff Matrix'!$A:$B,2,FALSE),VLOOKUP(C61,'Manager Matrix'!$A:$B,2,FALSE))))+IF(ISERROR(A61),NA(),IF($E$8="Other Company",Parameters!$E$2,IF($E$8="Servier Staff",VLOOKUP(C61,'Staff Matrix'!$A:$BK,HLOOKUP(D61,'Staff Matrix'!$1:$75,2,FALSE),FALSE),VLOOKUP(C61,'Manager Matrix'!$A:$BK,HLOOKUP(D61,'Manager Matrix'!$1:$75,2,FALSE)))))</f>
        <v>#N/A</v>
      </c>
      <c r="G61" s="32" t="e">
        <f t="shared" si="3"/>
        <v>#N/A</v>
      </c>
      <c r="H61" s="33" t="e">
        <f t="shared" si="4"/>
        <v>#N/A</v>
      </c>
      <c r="I61" s="29" t="e">
        <f t="shared" si="5"/>
        <v>#N/A</v>
      </c>
    </row>
    <row r="62" spans="1:9" x14ac:dyDescent="0.35">
      <c r="A62" s="26" t="e">
        <f t="shared" si="0"/>
        <v>#N/A</v>
      </c>
      <c r="B62" s="27" t="e">
        <f t="shared" si="1"/>
        <v>#N/A</v>
      </c>
      <c r="C62" s="26" t="e">
        <f t="shared" si="2"/>
        <v>#N/A</v>
      </c>
      <c r="D62" s="26" t="e">
        <f t="shared" si="6"/>
        <v>#N/A</v>
      </c>
      <c r="E62" s="30" t="e">
        <f t="shared" si="7"/>
        <v>#N/A</v>
      </c>
      <c r="F62" s="31" t="e">
        <f>IF(ISERROR(A62),NA(),IF($E$8="Other Company",Parameters!$E$1,IF($E$8="Servier Staff",VLOOKUP(C62,'Staff Matrix'!$A:$B,2,FALSE),VLOOKUP(C62,'Manager Matrix'!$A:$B,2,FALSE))))+IF(ISERROR(A62),NA(),IF($E$8="Other Company",Parameters!$E$2,IF($E$8="Servier Staff",VLOOKUP(C62,'Staff Matrix'!$A:$BK,HLOOKUP(D62,'Staff Matrix'!$1:$75,2,FALSE),FALSE),VLOOKUP(C62,'Manager Matrix'!$A:$BK,HLOOKUP(D62,'Manager Matrix'!$1:$75,2,FALSE)))))</f>
        <v>#N/A</v>
      </c>
      <c r="G62" s="32" t="e">
        <f t="shared" si="3"/>
        <v>#N/A</v>
      </c>
      <c r="H62" s="33" t="e">
        <f t="shared" si="4"/>
        <v>#N/A</v>
      </c>
      <c r="I62" s="29" t="e">
        <f t="shared" si="5"/>
        <v>#N/A</v>
      </c>
    </row>
    <row r="63" spans="1:9" x14ac:dyDescent="0.35">
      <c r="A63" s="26" t="e">
        <f t="shared" si="0"/>
        <v>#N/A</v>
      </c>
      <c r="B63" s="27" t="e">
        <f t="shared" si="1"/>
        <v>#N/A</v>
      </c>
      <c r="C63" s="26" t="e">
        <f t="shared" si="2"/>
        <v>#N/A</v>
      </c>
      <c r="D63" s="26" t="e">
        <f t="shared" si="6"/>
        <v>#N/A</v>
      </c>
      <c r="E63" s="30" t="e">
        <f t="shared" si="7"/>
        <v>#N/A</v>
      </c>
      <c r="F63" s="31" t="e">
        <f>IF(ISERROR(A63),NA(),IF($E$8="Other Company",Parameters!$E$1,IF($E$8="Servier Staff",VLOOKUP(C63,'Staff Matrix'!$A:$B,2,FALSE),VLOOKUP(C63,'Manager Matrix'!$A:$B,2,FALSE))))+IF(ISERROR(A63),NA(),IF($E$8="Other Company",Parameters!$E$2,IF($E$8="Servier Staff",VLOOKUP(C63,'Staff Matrix'!$A:$BK,HLOOKUP(D63,'Staff Matrix'!$1:$75,2,FALSE),FALSE),VLOOKUP(C63,'Manager Matrix'!$A:$BK,HLOOKUP(D63,'Manager Matrix'!$1:$75,2,FALSE)))))</f>
        <v>#N/A</v>
      </c>
      <c r="G63" s="32" t="e">
        <f t="shared" si="3"/>
        <v>#N/A</v>
      </c>
      <c r="H63" s="33" t="e">
        <f t="shared" si="4"/>
        <v>#N/A</v>
      </c>
      <c r="I63" s="29" t="e">
        <f t="shared" si="5"/>
        <v>#N/A</v>
      </c>
    </row>
    <row r="64" spans="1:9" x14ac:dyDescent="0.35">
      <c r="A64" s="26" t="e">
        <f t="shared" si="0"/>
        <v>#N/A</v>
      </c>
      <c r="B64" s="27" t="e">
        <f t="shared" si="1"/>
        <v>#N/A</v>
      </c>
      <c r="C64" s="26" t="e">
        <f t="shared" si="2"/>
        <v>#N/A</v>
      </c>
      <c r="D64" s="26" t="e">
        <f t="shared" si="6"/>
        <v>#N/A</v>
      </c>
      <c r="E64" s="30" t="e">
        <f t="shared" si="7"/>
        <v>#N/A</v>
      </c>
      <c r="F64" s="31" t="e">
        <f>IF(ISERROR(A64),NA(),IF($E$8="Other Company",Parameters!$E$1,IF($E$8="Servier Staff",VLOOKUP(C64,'Staff Matrix'!$A:$B,2,FALSE),VLOOKUP(C64,'Manager Matrix'!$A:$B,2,FALSE))))+IF(ISERROR(A64),NA(),IF($E$8="Other Company",Parameters!$E$2,IF($E$8="Servier Staff",VLOOKUP(C64,'Staff Matrix'!$A:$BK,HLOOKUP(D64,'Staff Matrix'!$1:$75,2,FALSE),FALSE),VLOOKUP(C64,'Manager Matrix'!$A:$BK,HLOOKUP(D64,'Manager Matrix'!$1:$75,2,FALSE)))))</f>
        <v>#N/A</v>
      </c>
      <c r="G64" s="32" t="e">
        <f t="shared" si="3"/>
        <v>#N/A</v>
      </c>
      <c r="H64" s="33" t="e">
        <f t="shared" si="4"/>
        <v>#N/A</v>
      </c>
      <c r="I64" s="29" t="e">
        <f t="shared" si="5"/>
        <v>#N/A</v>
      </c>
    </row>
    <row r="65" spans="1:9" x14ac:dyDescent="0.35">
      <c r="A65" s="26" t="e">
        <f t="shared" si="0"/>
        <v>#N/A</v>
      </c>
      <c r="B65" s="27" t="e">
        <f t="shared" si="1"/>
        <v>#N/A</v>
      </c>
      <c r="C65" s="26" t="e">
        <f t="shared" si="2"/>
        <v>#N/A</v>
      </c>
      <c r="D65" s="26" t="e">
        <f t="shared" si="6"/>
        <v>#N/A</v>
      </c>
      <c r="E65" s="30" t="e">
        <f t="shared" si="7"/>
        <v>#N/A</v>
      </c>
      <c r="F65" s="31" t="e">
        <f>IF(ISERROR(A65),NA(),IF($E$8="Other Company",Parameters!$E$1,IF($E$8="Servier Staff",VLOOKUP(C65,'Staff Matrix'!$A:$B,2,FALSE),VLOOKUP(C65,'Manager Matrix'!$A:$B,2,FALSE))))+IF(ISERROR(A65),NA(),IF($E$8="Other Company",Parameters!$E$2,IF($E$8="Servier Staff",VLOOKUP(C65,'Staff Matrix'!$A:$BK,HLOOKUP(D65,'Staff Matrix'!$1:$75,2,FALSE),FALSE),VLOOKUP(C65,'Manager Matrix'!$A:$BK,HLOOKUP(D65,'Manager Matrix'!$1:$75,2,FALSE)))))</f>
        <v>#N/A</v>
      </c>
      <c r="G65" s="32" t="e">
        <f t="shared" si="3"/>
        <v>#N/A</v>
      </c>
      <c r="H65" s="33" t="e">
        <f t="shared" si="4"/>
        <v>#N/A</v>
      </c>
      <c r="I65" s="29" t="e">
        <f t="shared" si="5"/>
        <v>#N/A</v>
      </c>
    </row>
    <row r="66" spans="1:9" x14ac:dyDescent="0.35">
      <c r="A66" s="26" t="e">
        <f t="shared" si="0"/>
        <v>#N/A</v>
      </c>
      <c r="B66" s="27" t="e">
        <f t="shared" si="1"/>
        <v>#N/A</v>
      </c>
      <c r="C66" s="26" t="e">
        <f t="shared" si="2"/>
        <v>#N/A</v>
      </c>
      <c r="D66" s="26" t="e">
        <f t="shared" si="6"/>
        <v>#N/A</v>
      </c>
      <c r="E66" s="30" t="e">
        <f t="shared" si="7"/>
        <v>#N/A</v>
      </c>
      <c r="F66" s="31" t="e">
        <f>IF(ISERROR(A66),NA(),IF($E$8="Other Company",Parameters!$E$1,IF($E$8="Servier Staff",VLOOKUP(C66,'Staff Matrix'!$A:$B,2,FALSE),VLOOKUP(C66,'Manager Matrix'!$A:$B,2,FALSE))))+IF(ISERROR(A66),NA(),IF($E$8="Other Company",Parameters!$E$2,IF($E$8="Servier Staff",VLOOKUP(C66,'Staff Matrix'!$A:$BK,HLOOKUP(D66,'Staff Matrix'!$1:$75,2,FALSE),FALSE),VLOOKUP(C66,'Manager Matrix'!$A:$BK,HLOOKUP(D66,'Manager Matrix'!$1:$75,2,FALSE)))))</f>
        <v>#N/A</v>
      </c>
      <c r="G66" s="32" t="e">
        <f t="shared" si="3"/>
        <v>#N/A</v>
      </c>
      <c r="H66" s="33" t="e">
        <f t="shared" si="4"/>
        <v>#N/A</v>
      </c>
      <c r="I66" s="29" t="e">
        <f t="shared" si="5"/>
        <v>#N/A</v>
      </c>
    </row>
    <row r="67" spans="1:9" x14ac:dyDescent="0.35">
      <c r="A67" s="26" t="e">
        <f t="shared" si="0"/>
        <v>#N/A</v>
      </c>
      <c r="B67" s="27" t="e">
        <f t="shared" si="1"/>
        <v>#N/A</v>
      </c>
      <c r="C67" s="26" t="e">
        <f t="shared" si="2"/>
        <v>#N/A</v>
      </c>
      <c r="D67" s="26" t="e">
        <f t="shared" si="6"/>
        <v>#N/A</v>
      </c>
      <c r="E67" s="30" t="e">
        <f t="shared" si="7"/>
        <v>#N/A</v>
      </c>
      <c r="F67" s="31" t="e">
        <f>IF(ISERROR(A67),NA(),IF($E$8="Other Company",Parameters!$E$1,IF($E$8="Servier Staff",VLOOKUP(C67,'Staff Matrix'!$A:$B,2,FALSE),VLOOKUP(C67,'Manager Matrix'!$A:$B,2,FALSE))))+IF(ISERROR(A67),NA(),IF($E$8="Other Company",Parameters!$E$2,IF($E$8="Servier Staff",VLOOKUP(C67,'Staff Matrix'!$A:$BK,HLOOKUP(D67,'Staff Matrix'!$1:$75,2,FALSE),FALSE),VLOOKUP(C67,'Manager Matrix'!$A:$BK,HLOOKUP(D67,'Manager Matrix'!$1:$75,2,FALSE)))))</f>
        <v>#N/A</v>
      </c>
      <c r="G67" s="32" t="e">
        <f t="shared" si="3"/>
        <v>#N/A</v>
      </c>
      <c r="H67" s="33" t="e">
        <f t="shared" si="4"/>
        <v>#N/A</v>
      </c>
      <c r="I67" s="29" t="e">
        <f t="shared" si="5"/>
        <v>#N/A</v>
      </c>
    </row>
    <row r="68" spans="1:9" x14ac:dyDescent="0.35">
      <c r="A68" s="26" t="e">
        <f t="shared" si="0"/>
        <v>#N/A</v>
      </c>
      <c r="B68" s="27" t="e">
        <f t="shared" si="1"/>
        <v>#N/A</v>
      </c>
      <c r="C68" s="26" t="e">
        <f t="shared" si="2"/>
        <v>#N/A</v>
      </c>
      <c r="D68" s="26" t="e">
        <f t="shared" si="6"/>
        <v>#N/A</v>
      </c>
      <c r="E68" s="30" t="e">
        <f t="shared" si="7"/>
        <v>#N/A</v>
      </c>
      <c r="F68" s="31" t="e">
        <f>IF(ISERROR(A68),NA(),IF($E$8="Other Company",Parameters!$E$1,IF($E$8="Servier Staff",VLOOKUP(C68,'Staff Matrix'!$A:$B,2,FALSE),VLOOKUP(C68,'Manager Matrix'!$A:$B,2,FALSE))))+IF(ISERROR(A68),NA(),IF($E$8="Other Company",Parameters!$E$2,IF($E$8="Servier Staff",VLOOKUP(C68,'Staff Matrix'!$A:$BK,HLOOKUP(D68,'Staff Matrix'!$1:$75,2,FALSE),FALSE),VLOOKUP(C68,'Manager Matrix'!$A:$BK,HLOOKUP(D68,'Manager Matrix'!$1:$75,2,FALSE)))))</f>
        <v>#N/A</v>
      </c>
      <c r="G68" s="32" t="e">
        <f t="shared" si="3"/>
        <v>#N/A</v>
      </c>
      <c r="H68" s="33" t="e">
        <f t="shared" si="4"/>
        <v>#N/A</v>
      </c>
      <c r="I68" s="29" t="e">
        <f t="shared" si="5"/>
        <v>#N/A</v>
      </c>
    </row>
    <row r="69" spans="1:9" x14ac:dyDescent="0.35">
      <c r="A69" s="26" t="e">
        <f t="shared" si="0"/>
        <v>#N/A</v>
      </c>
      <c r="B69" s="27" t="e">
        <f t="shared" si="1"/>
        <v>#N/A</v>
      </c>
      <c r="C69" s="26" t="e">
        <f t="shared" si="2"/>
        <v>#N/A</v>
      </c>
      <c r="D69" s="26" t="e">
        <f t="shared" si="6"/>
        <v>#N/A</v>
      </c>
      <c r="E69" s="30" t="e">
        <f t="shared" si="7"/>
        <v>#N/A</v>
      </c>
      <c r="F69" s="31" t="e">
        <f>IF(ISERROR(A69),NA(),IF($E$8="Other Company",Parameters!$E$1,IF($E$8="Servier Staff",VLOOKUP(C69,'Staff Matrix'!$A:$B,2,FALSE),VLOOKUP(C69,'Manager Matrix'!$A:$B,2,FALSE))))+IF(ISERROR(A69),NA(),IF($E$8="Other Company",Parameters!$E$2,IF($E$8="Servier Staff",VLOOKUP(C69,'Staff Matrix'!$A:$BK,HLOOKUP(D69,'Staff Matrix'!$1:$75,2,FALSE),FALSE),VLOOKUP(C69,'Manager Matrix'!$A:$BK,HLOOKUP(D69,'Manager Matrix'!$1:$75,2,FALSE)))))</f>
        <v>#N/A</v>
      </c>
      <c r="G69" s="32" t="e">
        <f t="shared" si="3"/>
        <v>#N/A</v>
      </c>
      <c r="H69" s="33" t="e">
        <f t="shared" si="4"/>
        <v>#N/A</v>
      </c>
      <c r="I69" s="29" t="e">
        <f t="shared" si="5"/>
        <v>#N/A</v>
      </c>
    </row>
    <row r="70" spans="1:9" x14ac:dyDescent="0.35">
      <c r="A70" s="26" t="e">
        <f t="shared" si="0"/>
        <v>#N/A</v>
      </c>
      <c r="B70" s="27" t="e">
        <f t="shared" si="1"/>
        <v>#N/A</v>
      </c>
      <c r="C70" s="26" t="e">
        <f t="shared" si="2"/>
        <v>#N/A</v>
      </c>
      <c r="D70" s="26" t="e">
        <f t="shared" si="6"/>
        <v>#N/A</v>
      </c>
      <c r="E70" s="30" t="e">
        <f t="shared" si="7"/>
        <v>#N/A</v>
      </c>
      <c r="F70" s="31" t="e">
        <f>IF(ISERROR(A70),NA(),IF($E$8="Other Company",Parameters!$E$1,IF($E$8="Servier Staff",VLOOKUP(C70,'Staff Matrix'!$A:$B,2,FALSE),VLOOKUP(C70,'Manager Matrix'!$A:$B,2,FALSE))))+IF(ISERROR(A70),NA(),IF($E$8="Other Company",Parameters!$E$2,IF($E$8="Servier Staff",VLOOKUP(C70,'Staff Matrix'!$A:$BK,HLOOKUP(D70,'Staff Matrix'!$1:$75,2,FALSE),FALSE),VLOOKUP(C70,'Manager Matrix'!$A:$BK,HLOOKUP(D70,'Manager Matrix'!$1:$75,2,FALSE)))))</f>
        <v>#N/A</v>
      </c>
      <c r="G70" s="32" t="e">
        <f t="shared" si="3"/>
        <v>#N/A</v>
      </c>
      <c r="H70" s="33" t="e">
        <f t="shared" si="4"/>
        <v>#N/A</v>
      </c>
      <c r="I70" s="29" t="e">
        <f t="shared" si="5"/>
        <v>#N/A</v>
      </c>
    </row>
    <row r="71" spans="1:9" x14ac:dyDescent="0.35">
      <c r="A71" s="26" t="e">
        <f t="shared" si="0"/>
        <v>#N/A</v>
      </c>
      <c r="B71" s="27" t="e">
        <f t="shared" si="1"/>
        <v>#N/A</v>
      </c>
      <c r="C71" s="26" t="e">
        <f t="shared" si="2"/>
        <v>#N/A</v>
      </c>
      <c r="D71" s="26" t="e">
        <f t="shared" si="6"/>
        <v>#N/A</v>
      </c>
      <c r="E71" s="30" t="e">
        <f t="shared" si="7"/>
        <v>#N/A</v>
      </c>
      <c r="F71" s="31" t="e">
        <f>IF(ISERROR(A71),NA(),IF($E$8="Other Company",Parameters!$E$1,IF($E$8="Servier Staff",VLOOKUP(C71,'Staff Matrix'!$A:$B,2,FALSE),VLOOKUP(C71,'Manager Matrix'!$A:$B,2,FALSE))))+IF(ISERROR(A71),NA(),IF($E$8="Other Company",Parameters!$E$2,IF($E$8="Servier Staff",VLOOKUP(C71,'Staff Matrix'!$A:$BK,HLOOKUP(D71,'Staff Matrix'!$1:$75,2,FALSE),FALSE),VLOOKUP(C71,'Manager Matrix'!$A:$BK,HLOOKUP(D71,'Manager Matrix'!$1:$75,2,FALSE)))))</f>
        <v>#N/A</v>
      </c>
      <c r="G71" s="32" t="e">
        <f t="shared" si="3"/>
        <v>#N/A</v>
      </c>
      <c r="H71" s="33" t="e">
        <f t="shared" si="4"/>
        <v>#N/A</v>
      </c>
      <c r="I71" s="29" t="e">
        <f t="shared" si="5"/>
        <v>#N/A</v>
      </c>
    </row>
    <row r="72" spans="1:9" x14ac:dyDescent="0.35">
      <c r="A72" s="26" t="e">
        <f t="shared" si="0"/>
        <v>#N/A</v>
      </c>
      <c r="B72" s="27" t="e">
        <f t="shared" si="1"/>
        <v>#N/A</v>
      </c>
      <c r="C72" s="26" t="e">
        <f t="shared" si="2"/>
        <v>#N/A</v>
      </c>
      <c r="D72" s="26" t="e">
        <f t="shared" si="6"/>
        <v>#N/A</v>
      </c>
      <c r="E72" s="30" t="e">
        <f t="shared" si="7"/>
        <v>#N/A</v>
      </c>
      <c r="F72" s="31" t="e">
        <f>IF(ISERROR(A72),NA(),IF($E$8="Other Company",Parameters!$E$1,IF($E$8="Servier Staff",VLOOKUP(C72,'Staff Matrix'!$A:$B,2,FALSE),VLOOKUP(C72,'Manager Matrix'!$A:$B,2,FALSE))))+IF(ISERROR(A72),NA(),IF($E$8="Other Company",Parameters!$E$2,IF($E$8="Servier Staff",VLOOKUP(C72,'Staff Matrix'!$A:$BK,HLOOKUP(D72,'Staff Matrix'!$1:$75,2,FALSE),FALSE),VLOOKUP(C72,'Manager Matrix'!$A:$BK,HLOOKUP(D72,'Manager Matrix'!$1:$75,2,FALSE)))))</f>
        <v>#N/A</v>
      </c>
      <c r="G72" s="32" t="e">
        <f t="shared" si="3"/>
        <v>#N/A</v>
      </c>
      <c r="H72" s="33" t="e">
        <f t="shared" si="4"/>
        <v>#N/A</v>
      </c>
      <c r="I72" s="29" t="e">
        <f t="shared" si="5"/>
        <v>#N/A</v>
      </c>
    </row>
    <row r="73" spans="1:9" x14ac:dyDescent="0.35">
      <c r="A73" s="26" t="e">
        <f t="shared" si="0"/>
        <v>#N/A</v>
      </c>
      <c r="B73" s="27" t="e">
        <f t="shared" si="1"/>
        <v>#N/A</v>
      </c>
      <c r="C73" s="26" t="e">
        <f t="shared" si="2"/>
        <v>#N/A</v>
      </c>
      <c r="D73" s="26" t="e">
        <f t="shared" si="6"/>
        <v>#N/A</v>
      </c>
      <c r="E73" s="30" t="e">
        <f t="shared" si="7"/>
        <v>#N/A</v>
      </c>
      <c r="F73" s="31" t="e">
        <f>IF(ISERROR(A73),NA(),IF($E$8="Other Company",Parameters!$E$1,IF($E$8="Servier Staff",VLOOKUP(C73,'Staff Matrix'!$A:$B,2,FALSE),VLOOKUP(C73,'Manager Matrix'!$A:$B,2,FALSE))))+IF(ISERROR(A73),NA(),IF($E$8="Other Company",Parameters!$E$2,IF($E$8="Servier Staff",VLOOKUP(C73,'Staff Matrix'!$A:$BK,HLOOKUP(D73,'Staff Matrix'!$1:$75,2,FALSE),FALSE),VLOOKUP(C73,'Manager Matrix'!$A:$BK,HLOOKUP(D73,'Manager Matrix'!$1:$75,2,FALSE)))))</f>
        <v>#N/A</v>
      </c>
      <c r="G73" s="32" t="e">
        <f t="shared" si="3"/>
        <v>#N/A</v>
      </c>
      <c r="H73" s="33" t="e">
        <f t="shared" si="4"/>
        <v>#N/A</v>
      </c>
      <c r="I73" s="29" t="e">
        <f t="shared" si="5"/>
        <v>#N/A</v>
      </c>
    </row>
    <row r="74" spans="1:9" x14ac:dyDescent="0.35">
      <c r="A74" s="26" t="e">
        <f t="shared" si="0"/>
        <v>#N/A</v>
      </c>
      <c r="B74" s="27" t="e">
        <f t="shared" si="1"/>
        <v>#N/A</v>
      </c>
      <c r="C74" s="26" t="e">
        <f t="shared" si="2"/>
        <v>#N/A</v>
      </c>
      <c r="D74" s="26" t="e">
        <f t="shared" si="6"/>
        <v>#N/A</v>
      </c>
      <c r="E74" s="30" t="e">
        <f t="shared" si="7"/>
        <v>#N/A</v>
      </c>
      <c r="F74" s="31" t="e">
        <f>IF(ISERROR(A74),NA(),IF($E$8="Other Company",Parameters!$E$1,IF($E$8="Servier Staff",VLOOKUP(C74,'Staff Matrix'!$A:$B,2,FALSE),VLOOKUP(C74,'Manager Matrix'!$A:$B,2,FALSE))))+IF(ISERROR(A74),NA(),IF($E$8="Other Company",Parameters!$E$2,IF($E$8="Servier Staff",VLOOKUP(C74,'Staff Matrix'!$A:$BK,HLOOKUP(D74,'Staff Matrix'!$1:$75,2,FALSE),FALSE),VLOOKUP(C74,'Manager Matrix'!$A:$BK,HLOOKUP(D74,'Manager Matrix'!$1:$75,2,FALSE)))))</f>
        <v>#N/A</v>
      </c>
      <c r="G74" s="32" t="e">
        <f t="shared" si="3"/>
        <v>#N/A</v>
      </c>
      <c r="H74" s="33" t="e">
        <f t="shared" si="4"/>
        <v>#N/A</v>
      </c>
      <c r="I74" s="29" t="e">
        <f t="shared" si="5"/>
        <v>#N/A</v>
      </c>
    </row>
    <row r="75" spans="1:9" x14ac:dyDescent="0.35">
      <c r="A75" s="26" t="e">
        <f t="shared" si="0"/>
        <v>#N/A</v>
      </c>
      <c r="B75" s="27" t="e">
        <f t="shared" si="1"/>
        <v>#N/A</v>
      </c>
      <c r="C75" s="26" t="e">
        <f t="shared" si="2"/>
        <v>#N/A</v>
      </c>
      <c r="D75" s="26" t="e">
        <f t="shared" si="6"/>
        <v>#N/A</v>
      </c>
      <c r="E75" s="30" t="e">
        <f t="shared" si="7"/>
        <v>#N/A</v>
      </c>
      <c r="F75" s="31" t="e">
        <f>IF(ISERROR(A75),NA(),IF($E$8="Other Company",Parameters!$E$1,IF($E$8="Servier Staff",VLOOKUP(C75,'Staff Matrix'!$A:$B,2,FALSE),VLOOKUP(C75,'Manager Matrix'!$A:$B,2,FALSE))))+IF(ISERROR(A75),NA(),IF($E$8="Other Company",Parameters!$E$2,IF($E$8="Servier Staff",VLOOKUP(C75,'Staff Matrix'!$A:$BK,HLOOKUP(D75,'Staff Matrix'!$1:$75,2,FALSE),FALSE),VLOOKUP(C75,'Manager Matrix'!$A:$BK,HLOOKUP(D75,'Manager Matrix'!$1:$75,2,FALSE)))))</f>
        <v>#N/A</v>
      </c>
      <c r="G75" s="32" t="e">
        <f t="shared" si="3"/>
        <v>#N/A</v>
      </c>
      <c r="H75" s="33" t="e">
        <f t="shared" si="4"/>
        <v>#N/A</v>
      </c>
      <c r="I75" s="29" t="e">
        <f t="shared" si="5"/>
        <v>#N/A</v>
      </c>
    </row>
    <row r="76" spans="1:9" s="23" customFormat="1" x14ac:dyDescent="0.35">
      <c r="A76" s="26" t="e">
        <f t="shared" si="0"/>
        <v>#N/A</v>
      </c>
      <c r="B76" s="27" t="e">
        <f t="shared" si="1"/>
        <v>#N/A</v>
      </c>
      <c r="C76" s="26" t="e">
        <f t="shared" si="2"/>
        <v>#N/A</v>
      </c>
      <c r="D76" s="26" t="e">
        <f t="shared" si="6"/>
        <v>#N/A</v>
      </c>
      <c r="E76" s="30" t="e">
        <f t="shared" si="7"/>
        <v>#N/A</v>
      </c>
      <c r="F76" s="31" t="e">
        <f>IF(ISERROR(A76),NA(),IF($E$8="Other Company",Parameters!$E$1,IF($E$8="Servier Staff",VLOOKUP(C76,'Staff Matrix'!$A:$B,2,FALSE),VLOOKUP(C76,'Manager Matrix'!$A:$B,2,FALSE))))+IF(ISERROR(A76),NA(),IF($E$8="Other Company",Parameters!$E$2,IF($E$8="Servier Staff",VLOOKUP(C76,'Staff Matrix'!$A:$BK,HLOOKUP(D76,'Staff Matrix'!$1:$75,2,FALSE),FALSE),VLOOKUP(C76,'Manager Matrix'!$A:$BK,HLOOKUP(D76,'Manager Matrix'!$1:$75,2,FALSE)))))</f>
        <v>#N/A</v>
      </c>
      <c r="G76" s="32" t="e">
        <f t="shared" si="3"/>
        <v>#N/A</v>
      </c>
      <c r="H76" s="33" t="e">
        <f t="shared" si="4"/>
        <v>#N/A</v>
      </c>
      <c r="I76" s="29" t="e">
        <f t="shared" si="5"/>
        <v>#N/A</v>
      </c>
    </row>
    <row r="77" spans="1:9" x14ac:dyDescent="0.35">
      <c r="A77" s="26" t="e">
        <f t="shared" si="0"/>
        <v>#N/A</v>
      </c>
      <c r="B77" s="27" t="e">
        <f t="shared" si="1"/>
        <v>#N/A</v>
      </c>
      <c r="C77" s="26" t="e">
        <f t="shared" si="2"/>
        <v>#N/A</v>
      </c>
      <c r="D77" s="26" t="e">
        <f t="shared" si="6"/>
        <v>#N/A</v>
      </c>
      <c r="E77" s="30" t="e">
        <f t="shared" si="7"/>
        <v>#N/A</v>
      </c>
      <c r="F77" s="31" t="e">
        <f>IF(ISERROR(A77),NA(),IF($E$8="Other Company",Parameters!$E$1,IF($E$8="Servier Staff",VLOOKUP(C77,'Staff Matrix'!$A:$B,2,FALSE),VLOOKUP(C77,'Manager Matrix'!$A:$B,2,FALSE))))+IF(ISERROR(A77),NA(),IF($E$8="Other Company",Parameters!$E$2,IF($E$8="Servier Staff",VLOOKUP(C77,'Staff Matrix'!$A:$BK,HLOOKUP(D77,'Staff Matrix'!$1:$75,2,FALSE),FALSE),VLOOKUP(C77,'Manager Matrix'!$A:$BK,HLOOKUP(D77,'Manager Matrix'!$1:$75,2,FALSE)))))</f>
        <v>#N/A</v>
      </c>
      <c r="G77" s="32" t="e">
        <f t="shared" si="3"/>
        <v>#N/A</v>
      </c>
      <c r="H77" s="33" t="e">
        <f t="shared" si="4"/>
        <v>#N/A</v>
      </c>
      <c r="I77" s="29" t="e">
        <f t="shared" si="5"/>
        <v>#N/A</v>
      </c>
    </row>
    <row r="78" spans="1:9" x14ac:dyDescent="0.35">
      <c r="A78" s="26" t="e">
        <f>IF(A75&lt;$E$20,A75+1,NA())</f>
        <v>#N/A</v>
      </c>
      <c r="B78" s="27" t="e">
        <f>IF(ISERROR(A78),NA(),DATE(YEAR(B75)+1,MONTH(B75),DAY(B75)))</f>
        <v>#N/A</v>
      </c>
      <c r="C78" s="26" t="e">
        <f t="shared" ref="C78" si="8">IF(ISERROR(A78),NA(),DATEDIF($E$5,B78,"y"))</f>
        <v>#N/A</v>
      </c>
      <c r="D78" s="26" t="e">
        <f t="shared" ref="D78" si="9">IF(ISERROR(A78),NA(),$E$19+A78-1)</f>
        <v>#N/A</v>
      </c>
      <c r="E78" s="30" t="e">
        <f>IF(A78=1,$E$9,IF(ISERROR(A78),NA(),E75*(1+$E$10)))</f>
        <v>#N/A</v>
      </c>
      <c r="F78" s="31" t="e">
        <f>IF(ISERROR(A78),NA(),IF($E$8="Other Company",Parameters!$E$1,IF($E$8="Staff",VLOOKUP(C78,'Staff Matrix'!$A:$B,2,FALSE),VLOOKUP(C78,'Manager Matrix'!$A:$B,2,FALSE))))</f>
        <v>#N/A</v>
      </c>
      <c r="G78" s="30" t="e">
        <f t="shared" ref="G78" si="10">IF(ISERROR(A78),NA(),(F78/100)*E78)</f>
        <v>#N/A</v>
      </c>
      <c r="H78" s="31" t="e">
        <f>IF(ISERROR(A78),NA(),IF($E$8="Other Company",Parameters!$E$2,IF($E$8="Servier Staff",VLOOKUP(C78,'Staff Matrix'!$A:$BK,HLOOKUP(D78,'Staff Matrix'!$1:$75,2,FALSE),FALSE),VLOOKUP(C78,'Manager Matrix'!$A:$BK,HLOOKUP(D78,'Manager Matrix'!$1:$75,2,FALSE)))))</f>
        <v>#N/A</v>
      </c>
      <c r="I78" s="30" t="e">
        <f t="shared" ref="I78" si="11">IF(ISERROR(A78),NA(),(H78/100)*E78)</f>
        <v>#N/A</v>
      </c>
    </row>
  </sheetData>
  <sheetProtection selectLockedCells="1"/>
  <mergeCells count="21">
    <mergeCell ref="A21:F23"/>
    <mergeCell ref="A4:C4"/>
    <mergeCell ref="A1:I3"/>
    <mergeCell ref="G21:H21"/>
    <mergeCell ref="A12:A20"/>
    <mergeCell ref="B12:D12"/>
    <mergeCell ref="B13:D13"/>
    <mergeCell ref="B16:D16"/>
    <mergeCell ref="B17:D17"/>
    <mergeCell ref="B18:D18"/>
    <mergeCell ref="B19:D19"/>
    <mergeCell ref="B20:D20"/>
    <mergeCell ref="B15:D15"/>
    <mergeCell ref="B14:D14"/>
    <mergeCell ref="A5:A10"/>
    <mergeCell ref="B5:D5"/>
    <mergeCell ref="B6:D6"/>
    <mergeCell ref="B7:D7"/>
    <mergeCell ref="B8:D8"/>
    <mergeCell ref="B9:D9"/>
    <mergeCell ref="B10:D10"/>
  </mergeCells>
  <conditionalFormatting sqref="A78:I78 F25:H25 H26:H77 I24:I77 A25:E77">
    <cfRule type="expression" dxfId="27" priority="9">
      <formula>ISNA(A24)</formula>
    </cfRule>
  </conditionalFormatting>
  <conditionalFormatting sqref="A78:I78 F25:H25 H26:H77 I25:I77 A25:E77">
    <cfRule type="expression" dxfId="26" priority="8">
      <formula>ISERROR(A25)</formula>
    </cfRule>
  </conditionalFormatting>
  <conditionalFormatting sqref="F26:F77">
    <cfRule type="expression" dxfId="25" priority="3">
      <formula>ISERROR(F26)</formula>
    </cfRule>
  </conditionalFormatting>
  <conditionalFormatting sqref="F26:F77">
    <cfRule type="expression" dxfId="24" priority="4">
      <formula>ISNA(F26)</formula>
    </cfRule>
  </conditionalFormatting>
  <conditionalFormatting sqref="G26:G77">
    <cfRule type="expression" dxfId="23" priority="1">
      <formula>ISERROR(G26)</formula>
    </cfRule>
  </conditionalFormatting>
  <conditionalFormatting sqref="G26:G77">
    <cfRule type="expression" dxfId="22" priority="2">
      <formula>ISNA(G26)</formula>
    </cfRule>
  </conditionalFormatting>
  <printOptions horizontalCentered="1"/>
  <pageMargins left="0.70866141732283472" right="0.70866141732283472" top="0.74803149606299213" bottom="0.74803149606299213" header="0.31496062992125984" footer="0.31496062992125984"/>
  <pageSetup paperSize="9" scale="62" orientation="portrait" r:id="rId1"/>
  <ignoredErrors>
    <ignoredError sqref="A78:I78 D27 E26 A26:D26 A25:E25 A24:E24 I24 I25 A27:A77 B27:C77 D28:D77 E27:E77 I26:I77" calculatedColumn="1"/>
    <ignoredError sqref="H65:H77 H58:H64" evalError="1"/>
  </ignoredErrors>
  <drawing r:id="rId2"/>
  <legacyDrawing r:id="rId3"/>
  <tableParts count="1">
    <tablePart r:id="rId4"/>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Parameters!$B$2:$B$102</xm:f>
          </x14:formula1>
          <xm:sqref>E10 E13</xm:sqref>
        </x14:dataValidation>
        <x14:dataValidation type="list" allowBlank="1" showInputMessage="1" showErrorMessage="1" xr:uid="{00000000-0002-0000-0000-000001000000}">
          <x14:formula1>
            <xm:f>Parameters!$A$2:$A$4</xm:f>
          </x14:formula1>
          <xm:sqref>E8</xm:sqref>
        </x14:dataValidation>
        <x14:dataValidation type="list" allowBlank="1" showInputMessage="1" showErrorMessage="1" xr:uid="{00000000-0002-0000-0000-000002000000}">
          <x14:formula1>
            <xm:f>Parameters!$G$2:$G$62</xm:f>
          </x14:formula1>
          <xm:sqref>E15</xm:sqref>
        </x14:dataValidation>
        <x14:dataValidation type="list" allowBlank="1" showInputMessage="1" showErrorMessage="1" xr:uid="{00000000-0002-0000-0000-000003000000}">
          <x14:formula1>
            <xm:f>Parameters!$I$2:$I$62</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K75"/>
  <sheetViews>
    <sheetView topLeftCell="D1" workbookViewId="0"/>
  </sheetViews>
  <sheetFormatPr defaultColWidth="12.54296875" defaultRowHeight="10.5" x14ac:dyDescent="0.25"/>
  <cols>
    <col min="1" max="1" width="7.1796875" style="1" bestFit="1" customWidth="1"/>
    <col min="2" max="2" width="11.81640625" style="1" bestFit="1" customWidth="1"/>
    <col min="3" max="63" width="4.453125" style="1" bestFit="1" customWidth="1"/>
    <col min="64" max="16384" width="12.54296875" style="1"/>
  </cols>
  <sheetData>
    <row r="1" spans="1:63" x14ac:dyDescent="0.25">
      <c r="A1" s="1" t="s">
        <v>7</v>
      </c>
      <c r="B1" s="1" t="s">
        <v>8</v>
      </c>
      <c r="C1" s="1">
        <v>0</v>
      </c>
      <c r="D1" s="1">
        <v>1</v>
      </c>
      <c r="E1" s="1">
        <v>2</v>
      </c>
      <c r="F1" s="1">
        <v>3</v>
      </c>
      <c r="G1" s="1">
        <v>4</v>
      </c>
      <c r="H1" s="1">
        <v>5</v>
      </c>
      <c r="I1" s="1">
        <v>6</v>
      </c>
      <c r="J1" s="1">
        <v>7</v>
      </c>
      <c r="K1" s="1">
        <v>8</v>
      </c>
      <c r="L1" s="1">
        <v>9</v>
      </c>
      <c r="M1" s="1">
        <v>10</v>
      </c>
      <c r="N1" s="1">
        <v>11</v>
      </c>
      <c r="O1" s="1">
        <v>12</v>
      </c>
      <c r="P1" s="1">
        <v>13</v>
      </c>
      <c r="Q1" s="1">
        <v>14</v>
      </c>
      <c r="R1" s="1">
        <v>15</v>
      </c>
      <c r="S1" s="1">
        <v>16</v>
      </c>
      <c r="T1" s="1">
        <v>17</v>
      </c>
      <c r="U1" s="1">
        <v>18</v>
      </c>
      <c r="V1" s="1">
        <v>19</v>
      </c>
      <c r="W1" s="1">
        <v>20</v>
      </c>
      <c r="X1" s="1">
        <v>21</v>
      </c>
      <c r="Y1" s="1">
        <v>22</v>
      </c>
      <c r="Z1" s="1">
        <v>23</v>
      </c>
      <c r="AA1" s="1">
        <v>24</v>
      </c>
      <c r="AB1" s="1">
        <v>25</v>
      </c>
      <c r="AC1" s="1">
        <v>26</v>
      </c>
      <c r="AD1" s="1">
        <v>27</v>
      </c>
      <c r="AE1" s="1">
        <v>28</v>
      </c>
      <c r="AF1" s="1">
        <v>29</v>
      </c>
      <c r="AG1" s="1">
        <v>30</v>
      </c>
      <c r="AH1" s="1">
        <v>31</v>
      </c>
      <c r="AI1" s="1">
        <v>32</v>
      </c>
      <c r="AJ1" s="1">
        <v>33</v>
      </c>
      <c r="AK1" s="1">
        <v>34</v>
      </c>
      <c r="AL1" s="1">
        <v>35</v>
      </c>
      <c r="AM1" s="1">
        <v>36</v>
      </c>
      <c r="AN1" s="1">
        <v>37</v>
      </c>
      <c r="AO1" s="1">
        <v>38</v>
      </c>
      <c r="AP1" s="1">
        <v>39</v>
      </c>
      <c r="AQ1" s="1">
        <v>40</v>
      </c>
      <c r="AR1" s="1">
        <v>41</v>
      </c>
      <c r="AS1" s="1">
        <v>42</v>
      </c>
      <c r="AT1" s="1">
        <v>43</v>
      </c>
      <c r="AU1" s="1">
        <v>44</v>
      </c>
      <c r="AV1" s="1">
        <v>45</v>
      </c>
      <c r="AW1" s="1">
        <v>46</v>
      </c>
      <c r="AX1" s="1">
        <v>47</v>
      </c>
      <c r="AY1" s="1">
        <v>48</v>
      </c>
      <c r="AZ1" s="1">
        <v>49</v>
      </c>
      <c r="BA1" s="1">
        <v>50</v>
      </c>
      <c r="BB1" s="1">
        <v>51</v>
      </c>
      <c r="BC1" s="1">
        <v>52</v>
      </c>
      <c r="BD1" s="1">
        <v>53</v>
      </c>
      <c r="BE1" s="1">
        <v>54</v>
      </c>
      <c r="BF1" s="1">
        <v>55</v>
      </c>
      <c r="BG1" s="1">
        <v>56</v>
      </c>
      <c r="BH1" s="1">
        <v>57</v>
      </c>
      <c r="BI1" s="1">
        <v>58</v>
      </c>
      <c r="BJ1" s="1">
        <v>59</v>
      </c>
      <c r="BK1" s="1">
        <v>60</v>
      </c>
    </row>
    <row r="2" spans="1:63" s="5" customFormat="1" x14ac:dyDescent="0.25">
      <c r="A2" s="5" t="s">
        <v>9</v>
      </c>
      <c r="B2" s="5">
        <v>2</v>
      </c>
      <c r="C2" s="5">
        <v>3</v>
      </c>
      <c r="D2" s="5">
        <v>4</v>
      </c>
      <c r="E2" s="5">
        <v>5</v>
      </c>
      <c r="F2" s="5">
        <v>6</v>
      </c>
      <c r="G2" s="5">
        <v>7</v>
      </c>
      <c r="H2" s="5">
        <v>8</v>
      </c>
      <c r="I2" s="5">
        <v>9</v>
      </c>
      <c r="J2" s="5">
        <v>10</v>
      </c>
      <c r="K2" s="5">
        <v>11</v>
      </c>
      <c r="L2" s="5">
        <v>12</v>
      </c>
      <c r="M2" s="5">
        <v>13</v>
      </c>
      <c r="N2" s="5">
        <v>14</v>
      </c>
      <c r="O2" s="5">
        <v>15</v>
      </c>
      <c r="P2" s="5">
        <v>16</v>
      </c>
      <c r="Q2" s="5">
        <v>17</v>
      </c>
      <c r="R2" s="5">
        <v>18</v>
      </c>
      <c r="S2" s="5">
        <v>19</v>
      </c>
      <c r="T2" s="5">
        <v>20</v>
      </c>
      <c r="U2" s="5">
        <v>21</v>
      </c>
      <c r="V2" s="5">
        <v>22</v>
      </c>
      <c r="W2" s="5">
        <v>23</v>
      </c>
      <c r="X2" s="5">
        <v>24</v>
      </c>
      <c r="Y2" s="5">
        <v>25</v>
      </c>
      <c r="Z2" s="5">
        <v>26</v>
      </c>
      <c r="AA2" s="5">
        <v>27</v>
      </c>
      <c r="AB2" s="5">
        <v>28</v>
      </c>
      <c r="AC2" s="5">
        <v>29</v>
      </c>
      <c r="AD2" s="5">
        <v>30</v>
      </c>
      <c r="AE2" s="5">
        <v>31</v>
      </c>
      <c r="AF2" s="5">
        <v>32</v>
      </c>
      <c r="AG2" s="5">
        <v>33</v>
      </c>
      <c r="AH2" s="5">
        <v>34</v>
      </c>
      <c r="AI2" s="5">
        <v>35</v>
      </c>
      <c r="AJ2" s="5">
        <v>36</v>
      </c>
      <c r="AK2" s="5">
        <v>37</v>
      </c>
      <c r="AL2" s="5">
        <v>38</v>
      </c>
      <c r="AM2" s="5">
        <v>39</v>
      </c>
      <c r="AN2" s="5">
        <v>40</v>
      </c>
      <c r="AO2" s="5">
        <v>41</v>
      </c>
      <c r="AP2" s="5">
        <v>42</v>
      </c>
      <c r="AQ2" s="5">
        <v>43</v>
      </c>
      <c r="AR2" s="5">
        <v>44</v>
      </c>
      <c r="AS2" s="5">
        <v>45</v>
      </c>
      <c r="AT2" s="5">
        <v>46</v>
      </c>
      <c r="AU2" s="5">
        <v>47</v>
      </c>
      <c r="AV2" s="5">
        <v>48</v>
      </c>
      <c r="AW2" s="5">
        <v>49</v>
      </c>
      <c r="AX2" s="5">
        <v>50</v>
      </c>
      <c r="AY2" s="5">
        <v>51</v>
      </c>
      <c r="AZ2" s="5">
        <v>52</v>
      </c>
      <c r="BA2" s="5">
        <v>53</v>
      </c>
      <c r="BB2" s="5">
        <v>54</v>
      </c>
      <c r="BC2" s="5">
        <v>55</v>
      </c>
      <c r="BD2" s="5">
        <v>56</v>
      </c>
      <c r="BE2" s="5">
        <v>57</v>
      </c>
      <c r="BF2" s="5">
        <v>58</v>
      </c>
      <c r="BG2" s="5">
        <v>59</v>
      </c>
      <c r="BH2" s="5">
        <v>60</v>
      </c>
      <c r="BI2" s="5">
        <v>61</v>
      </c>
      <c r="BJ2" s="5">
        <v>62</v>
      </c>
      <c r="BK2" s="5">
        <v>63</v>
      </c>
    </row>
    <row r="3" spans="1:63" x14ac:dyDescent="0.25">
      <c r="A3" s="1">
        <v>18</v>
      </c>
      <c r="B3" s="1">
        <v>2</v>
      </c>
      <c r="C3" s="1">
        <v>5.2</v>
      </c>
      <c r="D3" s="1">
        <v>5.2</v>
      </c>
      <c r="E3" s="1">
        <v>5.2</v>
      </c>
      <c r="F3" s="1">
        <v>5.2</v>
      </c>
      <c r="G3" s="1">
        <v>5.2</v>
      </c>
      <c r="H3" s="1">
        <v>8.1999999999999993</v>
      </c>
      <c r="I3" s="1">
        <v>8.1999999999999993</v>
      </c>
      <c r="J3" s="1">
        <v>8.1999999999999993</v>
      </c>
      <c r="K3" s="1">
        <v>8.1999999999999993</v>
      </c>
      <c r="L3" s="1">
        <v>8.1999999999999993</v>
      </c>
    </row>
    <row r="4" spans="1:63" x14ac:dyDescent="0.25">
      <c r="A4" s="1">
        <v>19</v>
      </c>
      <c r="B4" s="1">
        <v>2</v>
      </c>
      <c r="C4" s="1">
        <v>5.2</v>
      </c>
      <c r="D4" s="1">
        <v>5.2</v>
      </c>
      <c r="E4" s="1">
        <v>5.2</v>
      </c>
      <c r="F4" s="1">
        <v>5.2</v>
      </c>
      <c r="G4" s="1">
        <v>5.2</v>
      </c>
      <c r="H4" s="1">
        <v>8.1999999999999993</v>
      </c>
      <c r="I4" s="1">
        <v>8.1999999999999993</v>
      </c>
      <c r="J4" s="1">
        <v>8.1999999999999993</v>
      </c>
      <c r="K4" s="1">
        <v>8.1999999999999993</v>
      </c>
      <c r="L4" s="1">
        <v>8.1999999999999993</v>
      </c>
    </row>
    <row r="5" spans="1:63" x14ac:dyDescent="0.25">
      <c r="A5" s="1">
        <v>20</v>
      </c>
      <c r="B5" s="1">
        <v>2</v>
      </c>
      <c r="C5" s="1">
        <v>5.2</v>
      </c>
      <c r="D5" s="1">
        <v>5.2</v>
      </c>
      <c r="E5" s="1">
        <v>5.2</v>
      </c>
      <c r="F5" s="1">
        <v>5.2</v>
      </c>
      <c r="G5" s="1">
        <v>5.2</v>
      </c>
      <c r="H5" s="1">
        <v>8.1999999999999993</v>
      </c>
      <c r="I5" s="1">
        <v>8.1999999999999993</v>
      </c>
      <c r="J5" s="1">
        <v>8.1999999999999993</v>
      </c>
      <c r="K5" s="1">
        <v>8.1999999999999993</v>
      </c>
      <c r="L5" s="1">
        <v>8.1999999999999993</v>
      </c>
    </row>
    <row r="6" spans="1:63" x14ac:dyDescent="0.25">
      <c r="A6" s="1">
        <v>21</v>
      </c>
      <c r="B6" s="1">
        <v>2</v>
      </c>
      <c r="C6" s="1">
        <v>5.2</v>
      </c>
      <c r="D6" s="1">
        <v>5.2</v>
      </c>
      <c r="E6" s="1">
        <v>5.2</v>
      </c>
      <c r="F6" s="1">
        <v>5.2</v>
      </c>
      <c r="G6" s="1">
        <v>5.2</v>
      </c>
      <c r="H6" s="1">
        <v>8.1999999999999993</v>
      </c>
      <c r="I6" s="1">
        <v>8.1999999999999993</v>
      </c>
      <c r="J6" s="1">
        <v>8.1999999999999993</v>
      </c>
      <c r="K6" s="1">
        <v>8.1999999999999993</v>
      </c>
      <c r="L6" s="1">
        <v>8.1999999999999993</v>
      </c>
    </row>
    <row r="7" spans="1:63" x14ac:dyDescent="0.25">
      <c r="A7" s="1">
        <v>22</v>
      </c>
      <c r="B7" s="1">
        <v>2</v>
      </c>
      <c r="C7" s="1">
        <v>5.2</v>
      </c>
      <c r="D7" s="1">
        <v>5.2</v>
      </c>
      <c r="E7" s="1">
        <v>5.2</v>
      </c>
      <c r="F7" s="1">
        <v>5.2</v>
      </c>
      <c r="G7" s="1">
        <v>5.2</v>
      </c>
      <c r="H7" s="1">
        <v>8.1999999999999993</v>
      </c>
      <c r="I7" s="1">
        <v>8.1999999999999993</v>
      </c>
      <c r="J7" s="1">
        <v>8.1999999999999993</v>
      </c>
      <c r="K7" s="1">
        <v>8.1999999999999993</v>
      </c>
      <c r="L7" s="1">
        <v>8.1999999999999993</v>
      </c>
    </row>
    <row r="8" spans="1:63" x14ac:dyDescent="0.25">
      <c r="A8" s="1">
        <v>23</v>
      </c>
      <c r="B8" s="1">
        <v>2</v>
      </c>
      <c r="C8" s="1">
        <v>5.2</v>
      </c>
      <c r="D8" s="1">
        <v>5.2</v>
      </c>
      <c r="E8" s="1">
        <v>5.2</v>
      </c>
      <c r="F8" s="1">
        <v>5.2</v>
      </c>
      <c r="G8" s="1">
        <v>5.2</v>
      </c>
      <c r="H8" s="1">
        <v>8.1999999999999993</v>
      </c>
      <c r="I8" s="1">
        <v>8.1999999999999993</v>
      </c>
      <c r="J8" s="1">
        <v>8.1999999999999993</v>
      </c>
      <c r="K8" s="1">
        <v>8.1999999999999993</v>
      </c>
      <c r="L8" s="1">
        <v>8.1999999999999993</v>
      </c>
    </row>
    <row r="9" spans="1:63" x14ac:dyDescent="0.25">
      <c r="A9" s="1">
        <v>24</v>
      </c>
      <c r="B9" s="1">
        <v>2</v>
      </c>
      <c r="C9" s="1">
        <v>5.2</v>
      </c>
      <c r="D9" s="1">
        <v>5.2</v>
      </c>
      <c r="E9" s="1">
        <v>5.2</v>
      </c>
      <c r="F9" s="1">
        <v>5.2</v>
      </c>
      <c r="G9" s="1">
        <v>5.2</v>
      </c>
      <c r="H9" s="1">
        <v>8.1999999999999993</v>
      </c>
      <c r="I9" s="1">
        <v>8.1999999999999993</v>
      </c>
      <c r="J9" s="1">
        <v>8.1999999999999993</v>
      </c>
      <c r="K9" s="1">
        <v>8.1999999999999993</v>
      </c>
      <c r="L9" s="1">
        <v>8.1999999999999993</v>
      </c>
    </row>
    <row r="10" spans="1:63" x14ac:dyDescent="0.25">
      <c r="A10" s="1">
        <v>25</v>
      </c>
      <c r="B10" s="1">
        <v>3</v>
      </c>
      <c r="C10" s="1">
        <v>7.2</v>
      </c>
      <c r="D10" s="1">
        <v>7.2</v>
      </c>
      <c r="E10" s="1">
        <v>7.2</v>
      </c>
      <c r="F10" s="1">
        <v>7.2</v>
      </c>
      <c r="G10" s="1">
        <v>7.2</v>
      </c>
      <c r="H10" s="1">
        <v>10.199999999999999</v>
      </c>
      <c r="I10" s="1">
        <v>10.199999999999999</v>
      </c>
      <c r="J10" s="1">
        <v>10.199999999999999</v>
      </c>
      <c r="K10" s="1">
        <v>10.199999999999999</v>
      </c>
      <c r="L10" s="1">
        <v>10.199999999999999</v>
      </c>
      <c r="M10" s="1">
        <v>13.2</v>
      </c>
      <c r="N10" s="1">
        <v>13.2</v>
      </c>
      <c r="O10" s="1">
        <v>13.2</v>
      </c>
      <c r="P10" s="1">
        <v>13.2</v>
      </c>
      <c r="Q10" s="1">
        <v>13.2</v>
      </c>
      <c r="R10" s="1">
        <v>16.2</v>
      </c>
      <c r="S10" s="1">
        <v>16.2</v>
      </c>
      <c r="T10" s="1">
        <v>16.2</v>
      </c>
      <c r="U10" s="1">
        <v>16.2</v>
      </c>
      <c r="V10" s="1">
        <v>16.2</v>
      </c>
      <c r="W10" s="1">
        <v>19.2</v>
      </c>
      <c r="X10" s="1">
        <v>19.2</v>
      </c>
      <c r="Y10" s="1">
        <v>19.2</v>
      </c>
      <c r="Z10" s="1">
        <v>19.2</v>
      </c>
      <c r="AA10" s="1">
        <v>19.2</v>
      </c>
    </row>
    <row r="11" spans="1:63" x14ac:dyDescent="0.25">
      <c r="A11" s="1">
        <v>26</v>
      </c>
      <c r="B11" s="1">
        <v>3</v>
      </c>
      <c r="C11" s="1">
        <v>7.2</v>
      </c>
      <c r="D11" s="1">
        <v>7.2</v>
      </c>
      <c r="E11" s="1">
        <v>7.2</v>
      </c>
      <c r="F11" s="1">
        <v>7.2</v>
      </c>
      <c r="G11" s="1">
        <v>7.2</v>
      </c>
      <c r="H11" s="1">
        <v>10.199999999999999</v>
      </c>
      <c r="I11" s="1">
        <v>10.199999999999999</v>
      </c>
      <c r="J11" s="1">
        <v>10.199999999999999</v>
      </c>
      <c r="K11" s="1">
        <v>10.199999999999999</v>
      </c>
      <c r="L11" s="1">
        <v>10.199999999999999</v>
      </c>
      <c r="M11" s="1">
        <v>13.2</v>
      </c>
      <c r="N11" s="1">
        <v>13.2</v>
      </c>
      <c r="O11" s="1">
        <v>13.2</v>
      </c>
      <c r="P11" s="1">
        <v>13.2</v>
      </c>
      <c r="Q11" s="1">
        <v>13.2</v>
      </c>
      <c r="R11" s="1">
        <v>16.2</v>
      </c>
      <c r="S11" s="1">
        <v>16.2</v>
      </c>
      <c r="T11" s="1">
        <v>16.2</v>
      </c>
      <c r="U11" s="1">
        <v>16.2</v>
      </c>
      <c r="V11" s="1">
        <v>16.2</v>
      </c>
      <c r="W11" s="1">
        <v>19.2</v>
      </c>
      <c r="X11" s="1">
        <v>19.2</v>
      </c>
      <c r="Y11" s="1">
        <v>19.2</v>
      </c>
      <c r="Z11" s="1">
        <v>19.2</v>
      </c>
      <c r="AA11" s="1">
        <v>19.2</v>
      </c>
    </row>
    <row r="12" spans="1:63" x14ac:dyDescent="0.25">
      <c r="A12" s="1">
        <v>27</v>
      </c>
      <c r="B12" s="1">
        <v>3</v>
      </c>
      <c r="C12" s="1">
        <v>7.2</v>
      </c>
      <c r="D12" s="1">
        <v>7.2</v>
      </c>
      <c r="E12" s="1">
        <v>7.2</v>
      </c>
      <c r="F12" s="1">
        <v>7.2</v>
      </c>
      <c r="G12" s="1">
        <v>7.2</v>
      </c>
      <c r="H12" s="1">
        <v>10.199999999999999</v>
      </c>
      <c r="I12" s="1">
        <v>10.199999999999999</v>
      </c>
      <c r="J12" s="1">
        <v>10.199999999999999</v>
      </c>
      <c r="K12" s="1">
        <v>10.199999999999999</v>
      </c>
      <c r="L12" s="1">
        <v>10.199999999999999</v>
      </c>
      <c r="M12" s="1">
        <v>13.2</v>
      </c>
      <c r="N12" s="1">
        <v>13.2</v>
      </c>
      <c r="O12" s="1">
        <v>13.2</v>
      </c>
      <c r="P12" s="1">
        <v>13.2</v>
      </c>
      <c r="Q12" s="1">
        <v>13.2</v>
      </c>
      <c r="R12" s="1">
        <v>16.2</v>
      </c>
      <c r="S12" s="1">
        <v>16.2</v>
      </c>
      <c r="T12" s="1">
        <v>16.2</v>
      </c>
      <c r="U12" s="1">
        <v>16.2</v>
      </c>
      <c r="V12" s="1">
        <v>16.2</v>
      </c>
      <c r="W12" s="1">
        <v>19.2</v>
      </c>
      <c r="X12" s="1">
        <v>19.2</v>
      </c>
      <c r="Y12" s="1">
        <v>19.2</v>
      </c>
      <c r="Z12" s="1">
        <v>19.2</v>
      </c>
      <c r="AA12" s="1">
        <v>19.2</v>
      </c>
    </row>
    <row r="13" spans="1:63" x14ac:dyDescent="0.25">
      <c r="A13" s="1">
        <v>28</v>
      </c>
      <c r="B13" s="1">
        <v>3</v>
      </c>
      <c r="C13" s="1">
        <v>7.2</v>
      </c>
      <c r="D13" s="1">
        <v>7.2</v>
      </c>
      <c r="E13" s="1">
        <v>7.2</v>
      </c>
      <c r="F13" s="1">
        <v>7.2</v>
      </c>
      <c r="G13" s="1">
        <v>7.2</v>
      </c>
      <c r="H13" s="1">
        <v>10.199999999999999</v>
      </c>
      <c r="I13" s="1">
        <v>10.199999999999999</v>
      </c>
      <c r="J13" s="1">
        <v>10.199999999999999</v>
      </c>
      <c r="K13" s="1">
        <v>10.199999999999999</v>
      </c>
      <c r="L13" s="1">
        <v>10.199999999999999</v>
      </c>
      <c r="M13" s="1">
        <v>13.2</v>
      </c>
      <c r="N13" s="1">
        <v>13.2</v>
      </c>
      <c r="O13" s="1">
        <v>13.2</v>
      </c>
      <c r="P13" s="1">
        <v>13.2</v>
      </c>
      <c r="Q13" s="1">
        <v>13.2</v>
      </c>
      <c r="R13" s="1">
        <v>16.2</v>
      </c>
      <c r="S13" s="1">
        <v>16.2</v>
      </c>
      <c r="T13" s="1">
        <v>16.2</v>
      </c>
      <c r="U13" s="1">
        <v>16.2</v>
      </c>
      <c r="V13" s="1">
        <v>16.2</v>
      </c>
      <c r="W13" s="1">
        <v>19.2</v>
      </c>
      <c r="X13" s="1">
        <v>19.2</v>
      </c>
      <c r="Y13" s="1">
        <v>19.2</v>
      </c>
      <c r="Z13" s="1">
        <v>19.2</v>
      </c>
      <c r="AA13" s="1">
        <v>19.2</v>
      </c>
    </row>
    <row r="14" spans="1:63" x14ac:dyDescent="0.25">
      <c r="A14" s="1">
        <v>29</v>
      </c>
      <c r="B14" s="1">
        <v>3</v>
      </c>
      <c r="C14" s="1">
        <v>7.2</v>
      </c>
      <c r="D14" s="1">
        <v>7.2</v>
      </c>
      <c r="E14" s="1">
        <v>7.2</v>
      </c>
      <c r="F14" s="1">
        <v>7.2</v>
      </c>
      <c r="G14" s="1">
        <v>7.2</v>
      </c>
      <c r="H14" s="1">
        <v>10.199999999999999</v>
      </c>
      <c r="I14" s="1">
        <v>10.199999999999999</v>
      </c>
      <c r="J14" s="1">
        <v>10.199999999999999</v>
      </c>
      <c r="K14" s="1">
        <v>10.199999999999999</v>
      </c>
      <c r="L14" s="1">
        <v>10.199999999999999</v>
      </c>
      <c r="M14" s="1">
        <v>13.2</v>
      </c>
      <c r="N14" s="1">
        <v>13.2</v>
      </c>
      <c r="O14" s="1">
        <v>13.2</v>
      </c>
      <c r="P14" s="1">
        <v>13.2</v>
      </c>
      <c r="Q14" s="1">
        <v>13.2</v>
      </c>
      <c r="R14" s="1">
        <v>16.2</v>
      </c>
      <c r="S14" s="1">
        <v>16.2</v>
      </c>
      <c r="T14" s="1">
        <v>16.2</v>
      </c>
      <c r="U14" s="1">
        <v>16.2</v>
      </c>
      <c r="V14" s="1">
        <v>16.2</v>
      </c>
      <c r="W14" s="1">
        <v>19.2</v>
      </c>
      <c r="X14" s="1">
        <v>19.2</v>
      </c>
      <c r="Y14" s="1">
        <v>19.2</v>
      </c>
      <c r="Z14" s="1">
        <v>19.2</v>
      </c>
      <c r="AA14" s="1">
        <v>19.2</v>
      </c>
    </row>
    <row r="15" spans="1:63" x14ac:dyDescent="0.25">
      <c r="A15" s="1">
        <v>30</v>
      </c>
      <c r="B15" s="1">
        <v>3</v>
      </c>
      <c r="C15" s="1">
        <v>7.2</v>
      </c>
      <c r="D15" s="1">
        <v>7.2</v>
      </c>
      <c r="E15" s="1">
        <v>7.2</v>
      </c>
      <c r="F15" s="1">
        <v>7.2</v>
      </c>
      <c r="G15" s="1">
        <v>7.2</v>
      </c>
      <c r="H15" s="1">
        <v>10.199999999999999</v>
      </c>
      <c r="I15" s="1">
        <v>10.199999999999999</v>
      </c>
      <c r="J15" s="1">
        <v>10.199999999999999</v>
      </c>
      <c r="K15" s="1">
        <v>10.199999999999999</v>
      </c>
      <c r="L15" s="1">
        <v>10.199999999999999</v>
      </c>
      <c r="M15" s="1">
        <v>13.2</v>
      </c>
      <c r="N15" s="1">
        <v>13.2</v>
      </c>
      <c r="O15" s="1">
        <v>13.2</v>
      </c>
      <c r="P15" s="1">
        <v>13.2</v>
      </c>
      <c r="Q15" s="1">
        <v>13.2</v>
      </c>
      <c r="R15" s="1">
        <v>16.2</v>
      </c>
      <c r="S15" s="1">
        <v>16.2</v>
      </c>
      <c r="T15" s="1">
        <v>16.2</v>
      </c>
      <c r="U15" s="1">
        <v>16.2</v>
      </c>
      <c r="V15" s="1">
        <v>16.2</v>
      </c>
      <c r="W15" s="1">
        <v>19.2</v>
      </c>
      <c r="X15" s="1">
        <v>19.2</v>
      </c>
      <c r="Y15" s="1">
        <v>19.2</v>
      </c>
      <c r="Z15" s="1">
        <v>19.2</v>
      </c>
      <c r="AA15" s="1">
        <v>19.2</v>
      </c>
    </row>
    <row r="16" spans="1:63" x14ac:dyDescent="0.25">
      <c r="A16" s="1">
        <v>31</v>
      </c>
      <c r="B16" s="1">
        <v>3</v>
      </c>
      <c r="C16" s="1">
        <v>7.2</v>
      </c>
      <c r="D16" s="1">
        <v>7.2</v>
      </c>
      <c r="E16" s="1">
        <v>7.2</v>
      </c>
      <c r="F16" s="1">
        <v>7.2</v>
      </c>
      <c r="G16" s="1">
        <v>7.2</v>
      </c>
      <c r="H16" s="1">
        <v>10.199999999999999</v>
      </c>
      <c r="I16" s="1">
        <v>10.199999999999999</v>
      </c>
      <c r="J16" s="1">
        <v>10.199999999999999</v>
      </c>
      <c r="K16" s="1">
        <v>10.199999999999999</v>
      </c>
      <c r="L16" s="1">
        <v>10.199999999999999</v>
      </c>
      <c r="M16" s="1">
        <v>13.2</v>
      </c>
      <c r="N16" s="1">
        <v>13.2</v>
      </c>
      <c r="O16" s="1">
        <v>13.2</v>
      </c>
      <c r="P16" s="1">
        <v>13.2</v>
      </c>
      <c r="Q16" s="1">
        <v>13.2</v>
      </c>
      <c r="R16" s="1">
        <v>16.2</v>
      </c>
      <c r="S16" s="1">
        <v>16.2</v>
      </c>
      <c r="T16" s="1">
        <v>16.2</v>
      </c>
      <c r="U16" s="1">
        <v>16.2</v>
      </c>
      <c r="V16" s="1">
        <v>16.2</v>
      </c>
      <c r="W16" s="1">
        <v>19.2</v>
      </c>
      <c r="X16" s="1">
        <v>19.2</v>
      </c>
      <c r="Y16" s="1">
        <v>19.2</v>
      </c>
      <c r="Z16" s="1">
        <v>19.2</v>
      </c>
      <c r="AA16" s="1">
        <v>19.2</v>
      </c>
    </row>
    <row r="17" spans="1:63" x14ac:dyDescent="0.25">
      <c r="A17" s="1">
        <v>32</v>
      </c>
      <c r="B17" s="1">
        <v>3</v>
      </c>
      <c r="C17" s="1">
        <v>7.2</v>
      </c>
      <c r="D17" s="1">
        <v>7.2</v>
      </c>
      <c r="E17" s="1">
        <v>7.2</v>
      </c>
      <c r="F17" s="1">
        <v>7.2</v>
      </c>
      <c r="G17" s="1">
        <v>7.2</v>
      </c>
      <c r="H17" s="1">
        <v>10.199999999999999</v>
      </c>
      <c r="I17" s="1">
        <v>10.199999999999999</v>
      </c>
      <c r="J17" s="1">
        <v>10.199999999999999</v>
      </c>
      <c r="K17" s="1">
        <v>10.199999999999999</v>
      </c>
      <c r="L17" s="1">
        <v>10.199999999999999</v>
      </c>
      <c r="M17" s="1">
        <v>13.2</v>
      </c>
      <c r="N17" s="1">
        <v>13.2</v>
      </c>
      <c r="O17" s="1">
        <v>13.2</v>
      </c>
      <c r="P17" s="1">
        <v>13.2</v>
      </c>
      <c r="Q17" s="1">
        <v>13.2</v>
      </c>
      <c r="R17" s="1">
        <v>16.2</v>
      </c>
      <c r="S17" s="1">
        <v>16.2</v>
      </c>
      <c r="T17" s="1">
        <v>16.2</v>
      </c>
      <c r="U17" s="1">
        <v>16.2</v>
      </c>
      <c r="V17" s="1">
        <v>16.2</v>
      </c>
      <c r="W17" s="1">
        <v>19.2</v>
      </c>
      <c r="X17" s="1">
        <v>19.2</v>
      </c>
      <c r="Y17" s="1">
        <v>19.2</v>
      </c>
      <c r="Z17" s="1">
        <v>19.2</v>
      </c>
      <c r="AA17" s="1">
        <v>19.2</v>
      </c>
    </row>
    <row r="18" spans="1:63" x14ac:dyDescent="0.25">
      <c r="A18" s="1">
        <v>33</v>
      </c>
      <c r="B18" s="1">
        <v>3</v>
      </c>
      <c r="C18" s="1">
        <v>7.2</v>
      </c>
      <c r="D18" s="1">
        <v>7.2</v>
      </c>
      <c r="E18" s="1">
        <v>7.2</v>
      </c>
      <c r="F18" s="1">
        <v>7.2</v>
      </c>
      <c r="G18" s="1">
        <v>7.2</v>
      </c>
      <c r="H18" s="1">
        <v>10.199999999999999</v>
      </c>
      <c r="I18" s="1">
        <v>10.199999999999999</v>
      </c>
      <c r="J18" s="1">
        <v>10.199999999999999</v>
      </c>
      <c r="K18" s="1">
        <v>10.199999999999999</v>
      </c>
      <c r="L18" s="1">
        <v>10.199999999999999</v>
      </c>
      <c r="M18" s="1">
        <v>13.2</v>
      </c>
      <c r="N18" s="1">
        <v>13.2</v>
      </c>
      <c r="O18" s="1">
        <v>13.2</v>
      </c>
      <c r="P18" s="1">
        <v>13.2</v>
      </c>
      <c r="Q18" s="1">
        <v>13.2</v>
      </c>
      <c r="R18" s="1">
        <v>16.2</v>
      </c>
      <c r="S18" s="1">
        <v>16.2</v>
      </c>
      <c r="T18" s="1">
        <v>16.2</v>
      </c>
      <c r="U18" s="1">
        <v>16.2</v>
      </c>
      <c r="V18" s="1">
        <v>16.2</v>
      </c>
      <c r="W18" s="1">
        <v>19.2</v>
      </c>
      <c r="X18" s="1">
        <v>19.2</v>
      </c>
      <c r="Y18" s="1">
        <v>19.2</v>
      </c>
      <c r="Z18" s="1">
        <v>19.2</v>
      </c>
      <c r="AA18" s="1">
        <v>19.2</v>
      </c>
    </row>
    <row r="19" spans="1:63" x14ac:dyDescent="0.25">
      <c r="A19" s="1">
        <v>34</v>
      </c>
      <c r="B19" s="1">
        <v>3</v>
      </c>
      <c r="C19" s="1">
        <v>7.2</v>
      </c>
      <c r="D19" s="1">
        <v>7.2</v>
      </c>
      <c r="E19" s="1">
        <v>7.2</v>
      </c>
      <c r="F19" s="1">
        <v>7.2</v>
      </c>
      <c r="G19" s="1">
        <v>7.2</v>
      </c>
      <c r="H19" s="1">
        <v>10.199999999999999</v>
      </c>
      <c r="I19" s="1">
        <v>10.199999999999999</v>
      </c>
      <c r="J19" s="1">
        <v>10.199999999999999</v>
      </c>
      <c r="K19" s="1">
        <v>10.199999999999999</v>
      </c>
      <c r="L19" s="1">
        <v>10.199999999999999</v>
      </c>
      <c r="M19" s="1">
        <v>13.2</v>
      </c>
      <c r="N19" s="1">
        <v>13.2</v>
      </c>
      <c r="O19" s="1">
        <v>13.2</v>
      </c>
      <c r="P19" s="1">
        <v>13.2</v>
      </c>
      <c r="Q19" s="1">
        <v>13.2</v>
      </c>
      <c r="R19" s="1">
        <v>16.2</v>
      </c>
      <c r="S19" s="1">
        <v>16.2</v>
      </c>
      <c r="T19" s="1">
        <v>16.2</v>
      </c>
      <c r="U19" s="1">
        <v>16.2</v>
      </c>
      <c r="V19" s="1">
        <v>16.2</v>
      </c>
      <c r="W19" s="1">
        <v>19.2</v>
      </c>
      <c r="X19" s="1">
        <v>19.2</v>
      </c>
      <c r="Y19" s="1">
        <v>19.2</v>
      </c>
      <c r="Z19" s="1">
        <v>19.2</v>
      </c>
      <c r="AA19" s="1">
        <v>19.2</v>
      </c>
    </row>
    <row r="20" spans="1:63" x14ac:dyDescent="0.25">
      <c r="A20" s="1">
        <v>35</v>
      </c>
      <c r="B20" s="1">
        <v>3</v>
      </c>
      <c r="C20" s="1">
        <v>7.2</v>
      </c>
      <c r="D20" s="1">
        <v>7.2</v>
      </c>
      <c r="E20" s="1">
        <v>7.2</v>
      </c>
      <c r="F20" s="1">
        <v>7.2</v>
      </c>
      <c r="G20" s="1">
        <v>7.2</v>
      </c>
      <c r="H20" s="1">
        <v>10.199999999999999</v>
      </c>
      <c r="I20" s="1">
        <v>10.199999999999999</v>
      </c>
      <c r="J20" s="1">
        <v>10.199999999999999</v>
      </c>
      <c r="K20" s="1">
        <v>10.199999999999999</v>
      </c>
      <c r="L20" s="1">
        <v>10.199999999999999</v>
      </c>
      <c r="M20" s="1">
        <v>13.2</v>
      </c>
      <c r="N20" s="1">
        <v>13.2</v>
      </c>
      <c r="O20" s="1">
        <v>13.2</v>
      </c>
      <c r="P20" s="1">
        <v>13.2</v>
      </c>
      <c r="Q20" s="1">
        <v>13.2</v>
      </c>
      <c r="R20" s="1">
        <v>16.2</v>
      </c>
      <c r="S20" s="1">
        <v>16.2</v>
      </c>
      <c r="T20" s="1">
        <v>16.2</v>
      </c>
      <c r="U20" s="1">
        <v>16.2</v>
      </c>
      <c r="V20" s="1">
        <v>16.2</v>
      </c>
      <c r="W20" s="1">
        <v>19.2</v>
      </c>
      <c r="X20" s="1">
        <v>19.2</v>
      </c>
      <c r="Y20" s="1">
        <v>19.2</v>
      </c>
      <c r="Z20" s="1">
        <v>19.2</v>
      </c>
      <c r="AA20" s="1">
        <v>19.2</v>
      </c>
    </row>
    <row r="21" spans="1:63" x14ac:dyDescent="0.25">
      <c r="A21" s="1">
        <v>36</v>
      </c>
      <c r="B21" s="1">
        <v>3</v>
      </c>
      <c r="C21" s="1">
        <v>7.2</v>
      </c>
      <c r="D21" s="1">
        <v>7.2</v>
      </c>
      <c r="E21" s="1">
        <v>7.2</v>
      </c>
      <c r="F21" s="1">
        <v>7.2</v>
      </c>
      <c r="G21" s="1">
        <v>7.2</v>
      </c>
      <c r="H21" s="1">
        <v>10.199999999999999</v>
      </c>
      <c r="I21" s="1">
        <v>10.199999999999999</v>
      </c>
      <c r="J21" s="1">
        <v>10.199999999999999</v>
      </c>
      <c r="K21" s="1">
        <v>10.199999999999999</v>
      </c>
      <c r="L21" s="1">
        <v>10.199999999999999</v>
      </c>
      <c r="M21" s="1">
        <v>13.2</v>
      </c>
      <c r="N21" s="1">
        <v>13.2</v>
      </c>
      <c r="O21" s="1">
        <v>13.2</v>
      </c>
      <c r="P21" s="1">
        <v>13.2</v>
      </c>
      <c r="Q21" s="1">
        <v>13.2</v>
      </c>
      <c r="R21" s="1">
        <v>16.2</v>
      </c>
      <c r="S21" s="1">
        <v>16.2</v>
      </c>
      <c r="T21" s="1">
        <v>16.2</v>
      </c>
      <c r="U21" s="1">
        <v>16.2</v>
      </c>
      <c r="V21" s="1">
        <v>16.2</v>
      </c>
      <c r="W21" s="1">
        <v>19.2</v>
      </c>
      <c r="X21" s="1">
        <v>19.2</v>
      </c>
      <c r="Y21" s="1">
        <v>19.2</v>
      </c>
      <c r="Z21" s="1">
        <v>19.2</v>
      </c>
      <c r="AA21" s="1">
        <v>19.2</v>
      </c>
    </row>
    <row r="22" spans="1:63" x14ac:dyDescent="0.25">
      <c r="A22" s="1">
        <v>37</v>
      </c>
      <c r="B22" s="1">
        <v>3</v>
      </c>
      <c r="C22" s="1">
        <v>7.2</v>
      </c>
      <c r="D22" s="1">
        <v>7.2</v>
      </c>
      <c r="E22" s="1">
        <v>7.2</v>
      </c>
      <c r="F22" s="1">
        <v>7.2</v>
      </c>
      <c r="G22" s="1">
        <v>7.2</v>
      </c>
      <c r="H22" s="1">
        <v>10.199999999999999</v>
      </c>
      <c r="I22" s="1">
        <v>10.199999999999999</v>
      </c>
      <c r="J22" s="1">
        <v>10.199999999999999</v>
      </c>
      <c r="K22" s="1">
        <v>10.199999999999999</v>
      </c>
      <c r="L22" s="1">
        <v>10.199999999999999</v>
      </c>
      <c r="M22" s="1">
        <v>13.2</v>
      </c>
      <c r="N22" s="1">
        <v>13.2</v>
      </c>
      <c r="O22" s="1">
        <v>13.2</v>
      </c>
      <c r="P22" s="1">
        <v>13.2</v>
      </c>
      <c r="Q22" s="1">
        <v>13.2</v>
      </c>
      <c r="R22" s="1">
        <v>16.2</v>
      </c>
      <c r="S22" s="1">
        <v>16.2</v>
      </c>
      <c r="T22" s="1">
        <v>16.2</v>
      </c>
      <c r="U22" s="1">
        <v>16.2</v>
      </c>
      <c r="V22" s="1">
        <v>16.2</v>
      </c>
      <c r="W22" s="1">
        <v>19.2</v>
      </c>
      <c r="X22" s="1">
        <v>19.2</v>
      </c>
      <c r="Y22" s="1">
        <v>19.2</v>
      </c>
      <c r="Z22" s="1">
        <v>19.2</v>
      </c>
      <c r="AA22" s="1">
        <v>19.2</v>
      </c>
    </row>
    <row r="23" spans="1:63" x14ac:dyDescent="0.25">
      <c r="A23" s="1">
        <v>38</v>
      </c>
      <c r="B23" s="1">
        <v>3</v>
      </c>
      <c r="C23" s="1">
        <v>7.2</v>
      </c>
      <c r="D23" s="1">
        <v>7.2</v>
      </c>
      <c r="E23" s="1">
        <v>7.2</v>
      </c>
      <c r="F23" s="1">
        <v>7.2</v>
      </c>
      <c r="G23" s="1">
        <v>7.2</v>
      </c>
      <c r="H23" s="1">
        <v>10.199999999999999</v>
      </c>
      <c r="I23" s="1">
        <v>10.199999999999999</v>
      </c>
      <c r="J23" s="1">
        <v>10.199999999999999</v>
      </c>
      <c r="K23" s="1">
        <v>10.199999999999999</v>
      </c>
      <c r="L23" s="1">
        <v>10.199999999999999</v>
      </c>
      <c r="M23" s="1">
        <v>13.2</v>
      </c>
      <c r="N23" s="1">
        <v>13.2</v>
      </c>
      <c r="O23" s="1">
        <v>13.2</v>
      </c>
      <c r="P23" s="1">
        <v>13.2</v>
      </c>
      <c r="Q23" s="1">
        <v>13.2</v>
      </c>
      <c r="R23" s="1">
        <v>16.2</v>
      </c>
      <c r="S23" s="1">
        <v>16.2</v>
      </c>
      <c r="T23" s="1">
        <v>16.2</v>
      </c>
      <c r="U23" s="1">
        <v>16.2</v>
      </c>
      <c r="V23" s="1">
        <v>16.2</v>
      </c>
      <c r="W23" s="1">
        <v>19.2</v>
      </c>
      <c r="X23" s="1">
        <v>19.2</v>
      </c>
      <c r="Y23" s="1">
        <v>19.2</v>
      </c>
      <c r="Z23" s="1">
        <v>19.2</v>
      </c>
      <c r="AA23" s="1">
        <v>19.2</v>
      </c>
    </row>
    <row r="24" spans="1:63" x14ac:dyDescent="0.25">
      <c r="A24" s="1">
        <v>39</v>
      </c>
      <c r="B24" s="1">
        <v>3</v>
      </c>
      <c r="C24" s="1">
        <v>7.2</v>
      </c>
      <c r="D24" s="1">
        <v>7.2</v>
      </c>
      <c r="E24" s="1">
        <v>7.2</v>
      </c>
      <c r="F24" s="1">
        <v>7.2</v>
      </c>
      <c r="G24" s="1">
        <v>7.2</v>
      </c>
      <c r="H24" s="1">
        <v>10.199999999999999</v>
      </c>
      <c r="I24" s="1">
        <v>10.199999999999999</v>
      </c>
      <c r="J24" s="1">
        <v>10.199999999999999</v>
      </c>
      <c r="K24" s="1">
        <v>10.199999999999999</v>
      </c>
      <c r="L24" s="1">
        <v>10.199999999999999</v>
      </c>
      <c r="M24" s="1">
        <v>13.2</v>
      </c>
      <c r="N24" s="1">
        <v>13.2</v>
      </c>
      <c r="O24" s="1">
        <v>13.2</v>
      </c>
      <c r="P24" s="1">
        <v>13.2</v>
      </c>
      <c r="Q24" s="1">
        <v>13.2</v>
      </c>
      <c r="R24" s="1">
        <v>16.2</v>
      </c>
      <c r="S24" s="1">
        <v>16.2</v>
      </c>
      <c r="T24" s="1">
        <v>16.2</v>
      </c>
      <c r="U24" s="1">
        <v>16.2</v>
      </c>
      <c r="V24" s="1">
        <v>16.2</v>
      </c>
      <c r="W24" s="1">
        <v>19.2</v>
      </c>
      <c r="X24" s="1">
        <v>19.2</v>
      </c>
      <c r="Y24" s="1">
        <v>19.2</v>
      </c>
      <c r="Z24" s="1">
        <v>19.2</v>
      </c>
      <c r="AA24" s="1">
        <v>19.2</v>
      </c>
    </row>
    <row r="25" spans="1:63" x14ac:dyDescent="0.25">
      <c r="A25" s="1">
        <v>40</v>
      </c>
      <c r="B25" s="1">
        <v>4</v>
      </c>
      <c r="C25" s="1">
        <v>9.1999999999999993</v>
      </c>
      <c r="D25" s="1">
        <v>9.1999999999999993</v>
      </c>
      <c r="E25" s="1">
        <v>9.1999999999999993</v>
      </c>
      <c r="F25" s="1">
        <v>9.1999999999999993</v>
      </c>
      <c r="G25" s="1">
        <v>9.1999999999999993</v>
      </c>
      <c r="H25" s="1">
        <v>12.2</v>
      </c>
      <c r="I25" s="1">
        <v>12.2</v>
      </c>
      <c r="J25" s="1">
        <v>12.2</v>
      </c>
      <c r="K25" s="1">
        <v>12.2</v>
      </c>
      <c r="L25" s="1">
        <v>12.2</v>
      </c>
      <c r="M25" s="1">
        <v>15.2</v>
      </c>
      <c r="N25" s="1">
        <v>15.2</v>
      </c>
      <c r="O25" s="1">
        <v>15.2</v>
      </c>
      <c r="P25" s="1">
        <v>15.2</v>
      </c>
      <c r="Q25" s="1">
        <v>15.2</v>
      </c>
      <c r="R25" s="1">
        <v>18.2</v>
      </c>
      <c r="S25" s="1">
        <v>18.2</v>
      </c>
      <c r="T25" s="1">
        <v>18.2</v>
      </c>
      <c r="U25" s="1">
        <v>18.2</v>
      </c>
      <c r="V25" s="1">
        <v>18.2</v>
      </c>
      <c r="W25" s="1">
        <v>21.2</v>
      </c>
      <c r="X25" s="1">
        <v>21.2</v>
      </c>
      <c r="Y25" s="1">
        <v>21.2</v>
      </c>
      <c r="Z25" s="1">
        <v>21.2</v>
      </c>
      <c r="AA25" s="1">
        <v>21.2</v>
      </c>
      <c r="AB25" s="1">
        <v>24.2</v>
      </c>
      <c r="AC25" s="1">
        <v>24.2</v>
      </c>
      <c r="AD25" s="1">
        <v>24.2</v>
      </c>
      <c r="AE25" s="1">
        <v>24.2</v>
      </c>
      <c r="AF25" s="1">
        <v>24.2</v>
      </c>
      <c r="AG25" s="1">
        <v>24.2</v>
      </c>
      <c r="AH25" s="1">
        <v>24.2</v>
      </c>
      <c r="AI25" s="1">
        <v>24.2</v>
      </c>
      <c r="AJ25" s="1">
        <v>24.2</v>
      </c>
      <c r="AK25" s="1">
        <v>24.2</v>
      </c>
      <c r="AL25" s="1">
        <v>24.2</v>
      </c>
      <c r="AM25" s="1">
        <v>24.2</v>
      </c>
      <c r="AN25" s="1">
        <v>24.2</v>
      </c>
      <c r="AO25" s="1">
        <v>24.2</v>
      </c>
      <c r="AP25" s="1">
        <v>24.2</v>
      </c>
      <c r="AQ25" s="1">
        <v>24.2</v>
      </c>
      <c r="AR25" s="1">
        <v>24.2</v>
      </c>
      <c r="AS25" s="1">
        <v>24.2</v>
      </c>
      <c r="AT25" s="1">
        <v>24.2</v>
      </c>
      <c r="AU25" s="1">
        <v>24.2</v>
      </c>
      <c r="AV25" s="1">
        <v>24.2</v>
      </c>
      <c r="AW25" s="1">
        <v>24.2</v>
      </c>
      <c r="AX25" s="1">
        <v>24.2</v>
      </c>
      <c r="AY25" s="1">
        <v>24.2</v>
      </c>
      <c r="AZ25" s="1">
        <v>24.2</v>
      </c>
      <c r="BA25" s="1">
        <v>24.2</v>
      </c>
      <c r="BB25" s="1">
        <v>24.2</v>
      </c>
      <c r="BC25" s="1">
        <v>24.2</v>
      </c>
      <c r="BD25" s="1">
        <v>24.2</v>
      </c>
      <c r="BE25" s="1">
        <v>24.2</v>
      </c>
      <c r="BF25" s="1">
        <v>24.2</v>
      </c>
      <c r="BG25" s="1">
        <v>24.2</v>
      </c>
      <c r="BH25" s="1">
        <v>24.2</v>
      </c>
      <c r="BI25" s="1">
        <v>24.2</v>
      </c>
      <c r="BJ25" s="1">
        <v>24.2</v>
      </c>
      <c r="BK25" s="1">
        <v>24.2</v>
      </c>
    </row>
    <row r="26" spans="1:63" x14ac:dyDescent="0.25">
      <c r="A26" s="1">
        <v>41</v>
      </c>
      <c r="B26" s="1">
        <v>4</v>
      </c>
      <c r="C26" s="1">
        <v>9.1999999999999993</v>
      </c>
      <c r="D26" s="1">
        <v>9.1999999999999993</v>
      </c>
      <c r="E26" s="1">
        <v>9.1999999999999993</v>
      </c>
      <c r="F26" s="1">
        <v>9.1999999999999993</v>
      </c>
      <c r="G26" s="1">
        <v>9.1999999999999993</v>
      </c>
      <c r="H26" s="1">
        <v>12.2</v>
      </c>
      <c r="I26" s="1">
        <v>12.2</v>
      </c>
      <c r="J26" s="1">
        <v>12.2</v>
      </c>
      <c r="K26" s="1">
        <v>12.2</v>
      </c>
      <c r="L26" s="1">
        <v>12.2</v>
      </c>
      <c r="M26" s="1">
        <v>15.2</v>
      </c>
      <c r="N26" s="1">
        <v>15.2</v>
      </c>
      <c r="O26" s="1">
        <v>15.2</v>
      </c>
      <c r="P26" s="1">
        <v>15.2</v>
      </c>
      <c r="Q26" s="1">
        <v>15.2</v>
      </c>
      <c r="R26" s="1">
        <v>18.2</v>
      </c>
      <c r="S26" s="1">
        <v>18.2</v>
      </c>
      <c r="T26" s="1">
        <v>18.2</v>
      </c>
      <c r="U26" s="1">
        <v>18.2</v>
      </c>
      <c r="V26" s="1">
        <v>18.2</v>
      </c>
      <c r="W26" s="1">
        <v>21.2</v>
      </c>
      <c r="X26" s="1">
        <v>21.2</v>
      </c>
      <c r="Y26" s="1">
        <v>21.2</v>
      </c>
      <c r="Z26" s="1">
        <v>21.2</v>
      </c>
      <c r="AA26" s="1">
        <v>21.2</v>
      </c>
      <c r="AB26" s="1">
        <v>24.2</v>
      </c>
      <c r="AC26" s="1">
        <v>24.2</v>
      </c>
      <c r="AD26" s="1">
        <v>24.2</v>
      </c>
      <c r="AE26" s="1">
        <v>24.2</v>
      </c>
      <c r="AF26" s="1">
        <v>24.2</v>
      </c>
      <c r="AG26" s="1">
        <v>24.2</v>
      </c>
      <c r="AH26" s="1">
        <v>24.2</v>
      </c>
      <c r="AI26" s="1">
        <v>24.2</v>
      </c>
      <c r="AJ26" s="1">
        <v>24.2</v>
      </c>
      <c r="AK26" s="1">
        <v>24.2</v>
      </c>
      <c r="AL26" s="1">
        <v>24.2</v>
      </c>
      <c r="AM26" s="1">
        <v>24.2</v>
      </c>
      <c r="AN26" s="1">
        <v>24.2</v>
      </c>
      <c r="AO26" s="1">
        <v>24.2</v>
      </c>
      <c r="AP26" s="1">
        <v>24.2</v>
      </c>
      <c r="AQ26" s="1">
        <v>24.2</v>
      </c>
      <c r="AR26" s="1">
        <v>24.2</v>
      </c>
      <c r="AS26" s="1">
        <v>24.2</v>
      </c>
      <c r="AT26" s="1">
        <v>24.2</v>
      </c>
      <c r="AU26" s="1">
        <v>24.2</v>
      </c>
      <c r="AV26" s="1">
        <v>24.2</v>
      </c>
      <c r="AW26" s="1">
        <v>24.2</v>
      </c>
      <c r="AX26" s="1">
        <v>24.2</v>
      </c>
      <c r="AY26" s="1">
        <v>24.2</v>
      </c>
      <c r="AZ26" s="1">
        <v>24.2</v>
      </c>
      <c r="BA26" s="1">
        <v>24.2</v>
      </c>
      <c r="BB26" s="1">
        <v>24.2</v>
      </c>
      <c r="BC26" s="1">
        <v>24.2</v>
      </c>
      <c r="BD26" s="1">
        <v>24.2</v>
      </c>
      <c r="BE26" s="1">
        <v>24.2</v>
      </c>
      <c r="BF26" s="1">
        <v>24.2</v>
      </c>
      <c r="BG26" s="1">
        <v>24.2</v>
      </c>
      <c r="BH26" s="1">
        <v>24.2</v>
      </c>
      <c r="BI26" s="1">
        <v>24.2</v>
      </c>
      <c r="BJ26" s="1">
        <v>24.2</v>
      </c>
      <c r="BK26" s="1">
        <v>24.2</v>
      </c>
    </row>
    <row r="27" spans="1:63" x14ac:dyDescent="0.25">
      <c r="A27" s="1">
        <v>42</v>
      </c>
      <c r="B27" s="1">
        <v>4</v>
      </c>
      <c r="C27" s="1">
        <v>9.1999999999999993</v>
      </c>
      <c r="D27" s="1">
        <v>9.1999999999999993</v>
      </c>
      <c r="E27" s="1">
        <v>9.1999999999999993</v>
      </c>
      <c r="F27" s="1">
        <v>9.1999999999999993</v>
      </c>
      <c r="G27" s="1">
        <v>9.1999999999999993</v>
      </c>
      <c r="H27" s="1">
        <v>12.2</v>
      </c>
      <c r="I27" s="1">
        <v>12.2</v>
      </c>
      <c r="J27" s="1">
        <v>12.2</v>
      </c>
      <c r="K27" s="1">
        <v>12.2</v>
      </c>
      <c r="L27" s="1">
        <v>12.2</v>
      </c>
      <c r="M27" s="1">
        <v>15.2</v>
      </c>
      <c r="N27" s="1">
        <v>15.2</v>
      </c>
      <c r="O27" s="1">
        <v>15.2</v>
      </c>
      <c r="P27" s="1">
        <v>15.2</v>
      </c>
      <c r="Q27" s="1">
        <v>15.2</v>
      </c>
      <c r="R27" s="1">
        <v>18.2</v>
      </c>
      <c r="S27" s="1">
        <v>18.2</v>
      </c>
      <c r="T27" s="1">
        <v>18.2</v>
      </c>
      <c r="U27" s="1">
        <v>18.2</v>
      </c>
      <c r="V27" s="1">
        <v>18.2</v>
      </c>
      <c r="W27" s="1">
        <v>21.2</v>
      </c>
      <c r="X27" s="1">
        <v>21.2</v>
      </c>
      <c r="Y27" s="1">
        <v>21.2</v>
      </c>
      <c r="Z27" s="1">
        <v>21.2</v>
      </c>
      <c r="AA27" s="1">
        <v>21.2</v>
      </c>
      <c r="AB27" s="1">
        <v>24.2</v>
      </c>
      <c r="AC27" s="1">
        <v>24.2</v>
      </c>
      <c r="AD27" s="1">
        <v>24.2</v>
      </c>
      <c r="AE27" s="1">
        <v>24.2</v>
      </c>
      <c r="AF27" s="1">
        <v>24.2</v>
      </c>
      <c r="AG27" s="1">
        <v>24.2</v>
      </c>
      <c r="AH27" s="1">
        <v>24.2</v>
      </c>
      <c r="AI27" s="1">
        <v>24.2</v>
      </c>
      <c r="AJ27" s="1">
        <v>24.2</v>
      </c>
      <c r="AK27" s="1">
        <v>24.2</v>
      </c>
      <c r="AL27" s="1">
        <v>24.2</v>
      </c>
      <c r="AM27" s="1">
        <v>24.2</v>
      </c>
      <c r="AN27" s="1">
        <v>24.2</v>
      </c>
      <c r="AO27" s="1">
        <v>24.2</v>
      </c>
      <c r="AP27" s="1">
        <v>24.2</v>
      </c>
      <c r="AQ27" s="1">
        <v>24.2</v>
      </c>
      <c r="AR27" s="1">
        <v>24.2</v>
      </c>
      <c r="AS27" s="1">
        <v>24.2</v>
      </c>
      <c r="AT27" s="1">
        <v>24.2</v>
      </c>
      <c r="AU27" s="1">
        <v>24.2</v>
      </c>
      <c r="AV27" s="1">
        <v>24.2</v>
      </c>
      <c r="AW27" s="1">
        <v>24.2</v>
      </c>
      <c r="AX27" s="1">
        <v>24.2</v>
      </c>
      <c r="AY27" s="1">
        <v>24.2</v>
      </c>
      <c r="AZ27" s="1">
        <v>24.2</v>
      </c>
      <c r="BA27" s="1">
        <v>24.2</v>
      </c>
      <c r="BB27" s="1">
        <v>24.2</v>
      </c>
      <c r="BC27" s="1">
        <v>24.2</v>
      </c>
      <c r="BD27" s="1">
        <v>24.2</v>
      </c>
      <c r="BE27" s="1">
        <v>24.2</v>
      </c>
      <c r="BF27" s="1">
        <v>24.2</v>
      </c>
      <c r="BG27" s="1">
        <v>24.2</v>
      </c>
      <c r="BH27" s="1">
        <v>24.2</v>
      </c>
      <c r="BI27" s="1">
        <v>24.2</v>
      </c>
      <c r="BJ27" s="1">
        <v>24.2</v>
      </c>
      <c r="BK27" s="1">
        <v>24.2</v>
      </c>
    </row>
    <row r="28" spans="1:63" x14ac:dyDescent="0.25">
      <c r="A28" s="1">
        <v>43</v>
      </c>
      <c r="B28" s="1">
        <v>4</v>
      </c>
      <c r="C28" s="1">
        <v>9.1999999999999993</v>
      </c>
      <c r="D28" s="1">
        <v>9.1999999999999993</v>
      </c>
      <c r="E28" s="1">
        <v>9.1999999999999993</v>
      </c>
      <c r="F28" s="1">
        <v>9.1999999999999993</v>
      </c>
      <c r="G28" s="1">
        <v>9.1999999999999993</v>
      </c>
      <c r="H28" s="1">
        <v>12.2</v>
      </c>
      <c r="I28" s="1">
        <v>12.2</v>
      </c>
      <c r="J28" s="1">
        <v>12.2</v>
      </c>
      <c r="K28" s="1">
        <v>12.2</v>
      </c>
      <c r="L28" s="1">
        <v>12.2</v>
      </c>
      <c r="M28" s="1">
        <v>15.2</v>
      </c>
      <c r="N28" s="1">
        <v>15.2</v>
      </c>
      <c r="O28" s="1">
        <v>15.2</v>
      </c>
      <c r="P28" s="1">
        <v>15.2</v>
      </c>
      <c r="Q28" s="1">
        <v>15.2</v>
      </c>
      <c r="R28" s="1">
        <v>18.2</v>
      </c>
      <c r="S28" s="1">
        <v>18.2</v>
      </c>
      <c r="T28" s="1">
        <v>18.2</v>
      </c>
      <c r="U28" s="1">
        <v>18.2</v>
      </c>
      <c r="V28" s="1">
        <v>18.2</v>
      </c>
      <c r="W28" s="1">
        <v>21.2</v>
      </c>
      <c r="X28" s="1">
        <v>21.2</v>
      </c>
      <c r="Y28" s="1">
        <v>21.2</v>
      </c>
      <c r="Z28" s="1">
        <v>21.2</v>
      </c>
      <c r="AA28" s="1">
        <v>21.2</v>
      </c>
      <c r="AB28" s="1">
        <v>24.2</v>
      </c>
      <c r="AC28" s="1">
        <v>24.2</v>
      </c>
      <c r="AD28" s="1">
        <v>24.2</v>
      </c>
      <c r="AE28" s="1">
        <v>24.2</v>
      </c>
      <c r="AF28" s="1">
        <v>24.2</v>
      </c>
      <c r="AG28" s="1">
        <v>24.2</v>
      </c>
      <c r="AH28" s="1">
        <v>24.2</v>
      </c>
      <c r="AI28" s="1">
        <v>24.2</v>
      </c>
      <c r="AJ28" s="1">
        <v>24.2</v>
      </c>
      <c r="AK28" s="1">
        <v>24.2</v>
      </c>
      <c r="AL28" s="1">
        <v>24.2</v>
      </c>
      <c r="AM28" s="1">
        <v>24.2</v>
      </c>
      <c r="AN28" s="1">
        <v>24.2</v>
      </c>
      <c r="AO28" s="1">
        <v>24.2</v>
      </c>
      <c r="AP28" s="1">
        <v>24.2</v>
      </c>
      <c r="AQ28" s="1">
        <v>24.2</v>
      </c>
      <c r="AR28" s="1">
        <v>24.2</v>
      </c>
      <c r="AS28" s="1">
        <v>24.2</v>
      </c>
      <c r="AT28" s="1">
        <v>24.2</v>
      </c>
      <c r="AU28" s="1">
        <v>24.2</v>
      </c>
      <c r="AV28" s="1">
        <v>24.2</v>
      </c>
      <c r="AW28" s="1">
        <v>24.2</v>
      </c>
      <c r="AX28" s="1">
        <v>24.2</v>
      </c>
      <c r="AY28" s="1">
        <v>24.2</v>
      </c>
      <c r="AZ28" s="1">
        <v>24.2</v>
      </c>
      <c r="BA28" s="1">
        <v>24.2</v>
      </c>
      <c r="BB28" s="1">
        <v>24.2</v>
      </c>
      <c r="BC28" s="1">
        <v>24.2</v>
      </c>
      <c r="BD28" s="1">
        <v>24.2</v>
      </c>
      <c r="BE28" s="1">
        <v>24.2</v>
      </c>
      <c r="BF28" s="1">
        <v>24.2</v>
      </c>
      <c r="BG28" s="1">
        <v>24.2</v>
      </c>
      <c r="BH28" s="1">
        <v>24.2</v>
      </c>
      <c r="BI28" s="1">
        <v>24.2</v>
      </c>
      <c r="BJ28" s="1">
        <v>24.2</v>
      </c>
      <c r="BK28" s="1">
        <v>24.2</v>
      </c>
    </row>
    <row r="29" spans="1:63" x14ac:dyDescent="0.25">
      <c r="A29" s="1">
        <v>44</v>
      </c>
      <c r="B29" s="1">
        <v>4</v>
      </c>
      <c r="C29" s="1">
        <v>9.1999999999999993</v>
      </c>
      <c r="D29" s="1">
        <v>9.1999999999999993</v>
      </c>
      <c r="E29" s="1">
        <v>9.1999999999999993</v>
      </c>
      <c r="F29" s="1">
        <v>9.1999999999999993</v>
      </c>
      <c r="G29" s="1">
        <v>9.1999999999999993</v>
      </c>
      <c r="H29" s="1">
        <v>12.2</v>
      </c>
      <c r="I29" s="1">
        <v>12.2</v>
      </c>
      <c r="J29" s="1">
        <v>12.2</v>
      </c>
      <c r="K29" s="1">
        <v>12.2</v>
      </c>
      <c r="L29" s="1">
        <v>12.2</v>
      </c>
      <c r="M29" s="1">
        <v>15.2</v>
      </c>
      <c r="N29" s="1">
        <v>15.2</v>
      </c>
      <c r="O29" s="1">
        <v>15.2</v>
      </c>
      <c r="P29" s="1">
        <v>15.2</v>
      </c>
      <c r="Q29" s="1">
        <v>15.2</v>
      </c>
      <c r="R29" s="1">
        <v>18.2</v>
      </c>
      <c r="S29" s="1">
        <v>18.2</v>
      </c>
      <c r="T29" s="1">
        <v>18.2</v>
      </c>
      <c r="U29" s="1">
        <v>18.2</v>
      </c>
      <c r="V29" s="1">
        <v>18.2</v>
      </c>
      <c r="W29" s="1">
        <v>21.2</v>
      </c>
      <c r="X29" s="1">
        <v>21.2</v>
      </c>
      <c r="Y29" s="1">
        <v>21.2</v>
      </c>
      <c r="Z29" s="1">
        <v>21.2</v>
      </c>
      <c r="AA29" s="1">
        <v>21.2</v>
      </c>
      <c r="AB29" s="1">
        <v>24.2</v>
      </c>
      <c r="AC29" s="1">
        <v>24.2</v>
      </c>
      <c r="AD29" s="1">
        <v>24.2</v>
      </c>
      <c r="AE29" s="1">
        <v>24.2</v>
      </c>
      <c r="AF29" s="1">
        <v>24.2</v>
      </c>
      <c r="AG29" s="1">
        <v>24.2</v>
      </c>
      <c r="AH29" s="1">
        <v>24.2</v>
      </c>
      <c r="AI29" s="1">
        <v>24.2</v>
      </c>
      <c r="AJ29" s="1">
        <v>24.2</v>
      </c>
      <c r="AK29" s="1">
        <v>24.2</v>
      </c>
      <c r="AL29" s="1">
        <v>24.2</v>
      </c>
      <c r="AM29" s="1">
        <v>24.2</v>
      </c>
      <c r="AN29" s="1">
        <v>24.2</v>
      </c>
      <c r="AO29" s="1">
        <v>24.2</v>
      </c>
      <c r="AP29" s="1">
        <v>24.2</v>
      </c>
      <c r="AQ29" s="1">
        <v>24.2</v>
      </c>
      <c r="AR29" s="1">
        <v>24.2</v>
      </c>
      <c r="AS29" s="1">
        <v>24.2</v>
      </c>
      <c r="AT29" s="1">
        <v>24.2</v>
      </c>
      <c r="AU29" s="1">
        <v>24.2</v>
      </c>
      <c r="AV29" s="1">
        <v>24.2</v>
      </c>
      <c r="AW29" s="1">
        <v>24.2</v>
      </c>
      <c r="AX29" s="1">
        <v>24.2</v>
      </c>
      <c r="AY29" s="1">
        <v>24.2</v>
      </c>
      <c r="AZ29" s="1">
        <v>24.2</v>
      </c>
      <c r="BA29" s="1">
        <v>24.2</v>
      </c>
      <c r="BB29" s="1">
        <v>24.2</v>
      </c>
      <c r="BC29" s="1">
        <v>24.2</v>
      </c>
      <c r="BD29" s="1">
        <v>24.2</v>
      </c>
      <c r="BE29" s="1">
        <v>24.2</v>
      </c>
      <c r="BF29" s="1">
        <v>24.2</v>
      </c>
      <c r="BG29" s="1">
        <v>24.2</v>
      </c>
      <c r="BH29" s="1">
        <v>24.2</v>
      </c>
      <c r="BI29" s="1">
        <v>24.2</v>
      </c>
      <c r="BJ29" s="1">
        <v>24.2</v>
      </c>
      <c r="BK29" s="1">
        <v>24.2</v>
      </c>
    </row>
    <row r="30" spans="1:63" x14ac:dyDescent="0.25">
      <c r="A30" s="1">
        <v>45</v>
      </c>
      <c r="B30" s="1">
        <v>4</v>
      </c>
      <c r="C30" s="1">
        <v>9.1999999999999993</v>
      </c>
      <c r="D30" s="1">
        <v>9.1999999999999993</v>
      </c>
      <c r="E30" s="1">
        <v>9.1999999999999993</v>
      </c>
      <c r="F30" s="1">
        <v>9.1999999999999993</v>
      </c>
      <c r="G30" s="1">
        <v>9.1999999999999993</v>
      </c>
      <c r="H30" s="1">
        <v>12.2</v>
      </c>
      <c r="I30" s="1">
        <v>12.2</v>
      </c>
      <c r="J30" s="1">
        <v>12.2</v>
      </c>
      <c r="K30" s="1">
        <v>12.2</v>
      </c>
      <c r="L30" s="1">
        <v>12.2</v>
      </c>
      <c r="M30" s="1">
        <v>15.2</v>
      </c>
      <c r="N30" s="1">
        <v>15.2</v>
      </c>
      <c r="O30" s="1">
        <v>15.2</v>
      </c>
      <c r="P30" s="1">
        <v>15.2</v>
      </c>
      <c r="Q30" s="1">
        <v>15.2</v>
      </c>
      <c r="R30" s="1">
        <v>18.2</v>
      </c>
      <c r="S30" s="1">
        <v>18.2</v>
      </c>
      <c r="T30" s="1">
        <v>18.2</v>
      </c>
      <c r="U30" s="1">
        <v>18.2</v>
      </c>
      <c r="V30" s="1">
        <v>18.2</v>
      </c>
      <c r="W30" s="1">
        <v>21.2</v>
      </c>
      <c r="X30" s="1">
        <v>21.2</v>
      </c>
      <c r="Y30" s="1">
        <v>21.2</v>
      </c>
      <c r="Z30" s="1">
        <v>21.2</v>
      </c>
      <c r="AA30" s="1">
        <v>21.2</v>
      </c>
      <c r="AB30" s="1">
        <v>24.2</v>
      </c>
      <c r="AC30" s="1">
        <v>24.2</v>
      </c>
      <c r="AD30" s="1">
        <v>24.2</v>
      </c>
      <c r="AE30" s="1">
        <v>24.2</v>
      </c>
      <c r="AF30" s="1">
        <v>24.2</v>
      </c>
      <c r="AG30" s="1">
        <v>24.2</v>
      </c>
      <c r="AH30" s="1">
        <v>24.2</v>
      </c>
      <c r="AI30" s="1">
        <v>24.2</v>
      </c>
      <c r="AJ30" s="1">
        <v>24.2</v>
      </c>
      <c r="AK30" s="1">
        <v>24.2</v>
      </c>
      <c r="AL30" s="1">
        <v>24.2</v>
      </c>
      <c r="AM30" s="1">
        <v>24.2</v>
      </c>
      <c r="AN30" s="1">
        <v>24.2</v>
      </c>
      <c r="AO30" s="1">
        <v>24.2</v>
      </c>
      <c r="AP30" s="1">
        <v>24.2</v>
      </c>
      <c r="AQ30" s="1">
        <v>24.2</v>
      </c>
      <c r="AR30" s="1">
        <v>24.2</v>
      </c>
      <c r="AS30" s="1">
        <v>24.2</v>
      </c>
      <c r="AT30" s="1">
        <v>24.2</v>
      </c>
      <c r="AU30" s="1">
        <v>24.2</v>
      </c>
      <c r="AV30" s="1">
        <v>24.2</v>
      </c>
      <c r="AW30" s="1">
        <v>24.2</v>
      </c>
      <c r="AX30" s="1">
        <v>24.2</v>
      </c>
      <c r="AY30" s="1">
        <v>24.2</v>
      </c>
      <c r="AZ30" s="1">
        <v>24.2</v>
      </c>
      <c r="BA30" s="1">
        <v>24.2</v>
      </c>
      <c r="BB30" s="1">
        <v>24.2</v>
      </c>
      <c r="BC30" s="1">
        <v>24.2</v>
      </c>
      <c r="BD30" s="1">
        <v>24.2</v>
      </c>
      <c r="BE30" s="1">
        <v>24.2</v>
      </c>
      <c r="BF30" s="1">
        <v>24.2</v>
      </c>
      <c r="BG30" s="1">
        <v>24.2</v>
      </c>
      <c r="BH30" s="1">
        <v>24.2</v>
      </c>
      <c r="BI30" s="1">
        <v>24.2</v>
      </c>
      <c r="BJ30" s="1">
        <v>24.2</v>
      </c>
      <c r="BK30" s="1">
        <v>24.2</v>
      </c>
    </row>
    <row r="31" spans="1:63" x14ac:dyDescent="0.25">
      <c r="A31" s="1">
        <v>46</v>
      </c>
      <c r="B31" s="1">
        <v>4</v>
      </c>
      <c r="C31" s="1">
        <v>9.1999999999999993</v>
      </c>
      <c r="D31" s="1">
        <v>9.1999999999999993</v>
      </c>
      <c r="E31" s="1">
        <v>9.1999999999999993</v>
      </c>
      <c r="F31" s="1">
        <v>9.1999999999999993</v>
      </c>
      <c r="G31" s="1">
        <v>9.1999999999999993</v>
      </c>
      <c r="H31" s="1">
        <v>12.2</v>
      </c>
      <c r="I31" s="1">
        <v>12.2</v>
      </c>
      <c r="J31" s="1">
        <v>12.2</v>
      </c>
      <c r="K31" s="1">
        <v>12.2</v>
      </c>
      <c r="L31" s="1">
        <v>12.2</v>
      </c>
      <c r="M31" s="1">
        <v>15.2</v>
      </c>
      <c r="N31" s="1">
        <v>15.2</v>
      </c>
      <c r="O31" s="1">
        <v>15.2</v>
      </c>
      <c r="P31" s="1">
        <v>15.2</v>
      </c>
      <c r="Q31" s="1">
        <v>15.2</v>
      </c>
      <c r="R31" s="1">
        <v>18.2</v>
      </c>
      <c r="S31" s="1">
        <v>18.2</v>
      </c>
      <c r="T31" s="1">
        <v>18.2</v>
      </c>
      <c r="U31" s="1">
        <v>18.2</v>
      </c>
      <c r="V31" s="1">
        <v>18.2</v>
      </c>
      <c r="W31" s="1">
        <v>21.2</v>
      </c>
      <c r="X31" s="1">
        <v>21.2</v>
      </c>
      <c r="Y31" s="1">
        <v>21.2</v>
      </c>
      <c r="Z31" s="1">
        <v>21.2</v>
      </c>
      <c r="AA31" s="1">
        <v>21.2</v>
      </c>
      <c r="AB31" s="1">
        <v>24.2</v>
      </c>
      <c r="AC31" s="1">
        <v>24.2</v>
      </c>
      <c r="AD31" s="1">
        <v>24.2</v>
      </c>
      <c r="AE31" s="1">
        <v>24.2</v>
      </c>
      <c r="AF31" s="1">
        <v>24.2</v>
      </c>
      <c r="AG31" s="1">
        <v>24.2</v>
      </c>
      <c r="AH31" s="1">
        <v>24.2</v>
      </c>
      <c r="AI31" s="1">
        <v>24.2</v>
      </c>
      <c r="AJ31" s="1">
        <v>24.2</v>
      </c>
      <c r="AK31" s="1">
        <v>24.2</v>
      </c>
      <c r="AL31" s="1">
        <v>24.2</v>
      </c>
      <c r="AM31" s="1">
        <v>24.2</v>
      </c>
      <c r="AN31" s="1">
        <v>24.2</v>
      </c>
      <c r="AO31" s="1">
        <v>24.2</v>
      </c>
      <c r="AP31" s="1">
        <v>24.2</v>
      </c>
      <c r="AQ31" s="1">
        <v>24.2</v>
      </c>
      <c r="AR31" s="1">
        <v>24.2</v>
      </c>
      <c r="AS31" s="1">
        <v>24.2</v>
      </c>
      <c r="AT31" s="1">
        <v>24.2</v>
      </c>
      <c r="AU31" s="1">
        <v>24.2</v>
      </c>
      <c r="AV31" s="1">
        <v>24.2</v>
      </c>
      <c r="AW31" s="1">
        <v>24.2</v>
      </c>
      <c r="AX31" s="1">
        <v>24.2</v>
      </c>
      <c r="AY31" s="1">
        <v>24.2</v>
      </c>
      <c r="AZ31" s="1">
        <v>24.2</v>
      </c>
      <c r="BA31" s="1">
        <v>24.2</v>
      </c>
      <c r="BB31" s="1">
        <v>24.2</v>
      </c>
      <c r="BC31" s="1">
        <v>24.2</v>
      </c>
      <c r="BD31" s="1">
        <v>24.2</v>
      </c>
      <c r="BE31" s="1">
        <v>24.2</v>
      </c>
      <c r="BF31" s="1">
        <v>24.2</v>
      </c>
      <c r="BG31" s="1">
        <v>24.2</v>
      </c>
      <c r="BH31" s="1">
        <v>24.2</v>
      </c>
      <c r="BI31" s="1">
        <v>24.2</v>
      </c>
      <c r="BJ31" s="1">
        <v>24.2</v>
      </c>
      <c r="BK31" s="1">
        <v>24.2</v>
      </c>
    </row>
    <row r="32" spans="1:63" x14ac:dyDescent="0.25">
      <c r="A32" s="1">
        <v>47</v>
      </c>
      <c r="B32" s="1">
        <v>4</v>
      </c>
      <c r="C32" s="1">
        <v>9.1999999999999993</v>
      </c>
      <c r="D32" s="1">
        <v>9.1999999999999993</v>
      </c>
      <c r="E32" s="1">
        <v>9.1999999999999993</v>
      </c>
      <c r="F32" s="1">
        <v>9.1999999999999993</v>
      </c>
      <c r="G32" s="1">
        <v>9.1999999999999993</v>
      </c>
      <c r="H32" s="1">
        <v>12.2</v>
      </c>
      <c r="I32" s="1">
        <v>12.2</v>
      </c>
      <c r="J32" s="1">
        <v>12.2</v>
      </c>
      <c r="K32" s="1">
        <v>12.2</v>
      </c>
      <c r="L32" s="1">
        <v>12.2</v>
      </c>
      <c r="M32" s="1">
        <v>15.2</v>
      </c>
      <c r="N32" s="1">
        <v>15.2</v>
      </c>
      <c r="O32" s="1">
        <v>15.2</v>
      </c>
      <c r="P32" s="1">
        <v>15.2</v>
      </c>
      <c r="Q32" s="1">
        <v>15.2</v>
      </c>
      <c r="R32" s="1">
        <v>18.2</v>
      </c>
      <c r="S32" s="1">
        <v>18.2</v>
      </c>
      <c r="T32" s="1">
        <v>18.2</v>
      </c>
      <c r="U32" s="1">
        <v>18.2</v>
      </c>
      <c r="V32" s="1">
        <v>18.2</v>
      </c>
      <c r="W32" s="1">
        <v>21.2</v>
      </c>
      <c r="X32" s="1">
        <v>21.2</v>
      </c>
      <c r="Y32" s="1">
        <v>21.2</v>
      </c>
      <c r="Z32" s="1">
        <v>21.2</v>
      </c>
      <c r="AA32" s="1">
        <v>21.2</v>
      </c>
      <c r="AB32" s="1">
        <v>24.2</v>
      </c>
      <c r="AC32" s="1">
        <v>24.2</v>
      </c>
      <c r="AD32" s="1">
        <v>24.2</v>
      </c>
      <c r="AE32" s="1">
        <v>24.2</v>
      </c>
      <c r="AF32" s="1">
        <v>24.2</v>
      </c>
      <c r="AG32" s="1">
        <v>24.2</v>
      </c>
      <c r="AH32" s="1">
        <v>24.2</v>
      </c>
      <c r="AI32" s="1">
        <v>24.2</v>
      </c>
      <c r="AJ32" s="1">
        <v>24.2</v>
      </c>
      <c r="AK32" s="1">
        <v>24.2</v>
      </c>
      <c r="AL32" s="1">
        <v>24.2</v>
      </c>
      <c r="AM32" s="1">
        <v>24.2</v>
      </c>
      <c r="AN32" s="1">
        <v>24.2</v>
      </c>
      <c r="AO32" s="1">
        <v>24.2</v>
      </c>
      <c r="AP32" s="1">
        <v>24.2</v>
      </c>
      <c r="AQ32" s="1">
        <v>24.2</v>
      </c>
      <c r="AR32" s="1">
        <v>24.2</v>
      </c>
      <c r="AS32" s="1">
        <v>24.2</v>
      </c>
      <c r="AT32" s="1">
        <v>24.2</v>
      </c>
      <c r="AU32" s="1">
        <v>24.2</v>
      </c>
      <c r="AV32" s="1">
        <v>24.2</v>
      </c>
      <c r="AW32" s="1">
        <v>24.2</v>
      </c>
      <c r="AX32" s="1">
        <v>24.2</v>
      </c>
      <c r="AY32" s="1">
        <v>24.2</v>
      </c>
      <c r="AZ32" s="1">
        <v>24.2</v>
      </c>
      <c r="BA32" s="1">
        <v>24.2</v>
      </c>
      <c r="BB32" s="1">
        <v>24.2</v>
      </c>
      <c r="BC32" s="1">
        <v>24.2</v>
      </c>
      <c r="BD32" s="1">
        <v>24.2</v>
      </c>
      <c r="BE32" s="1">
        <v>24.2</v>
      </c>
      <c r="BF32" s="1">
        <v>24.2</v>
      </c>
      <c r="BG32" s="1">
        <v>24.2</v>
      </c>
      <c r="BH32" s="1">
        <v>24.2</v>
      </c>
      <c r="BI32" s="1">
        <v>24.2</v>
      </c>
      <c r="BJ32" s="1">
        <v>24.2</v>
      </c>
      <c r="BK32" s="1">
        <v>24.2</v>
      </c>
    </row>
    <row r="33" spans="1:63" x14ac:dyDescent="0.25">
      <c r="A33" s="1">
        <v>48</v>
      </c>
      <c r="B33" s="1">
        <v>4</v>
      </c>
      <c r="C33" s="1">
        <v>9.1999999999999993</v>
      </c>
      <c r="D33" s="1">
        <v>9.1999999999999993</v>
      </c>
      <c r="E33" s="1">
        <v>9.1999999999999993</v>
      </c>
      <c r="F33" s="1">
        <v>9.1999999999999993</v>
      </c>
      <c r="G33" s="1">
        <v>9.1999999999999993</v>
      </c>
      <c r="H33" s="1">
        <v>12.2</v>
      </c>
      <c r="I33" s="1">
        <v>12.2</v>
      </c>
      <c r="J33" s="1">
        <v>12.2</v>
      </c>
      <c r="K33" s="1">
        <v>12.2</v>
      </c>
      <c r="L33" s="1">
        <v>12.2</v>
      </c>
      <c r="M33" s="1">
        <v>15.2</v>
      </c>
      <c r="N33" s="1">
        <v>15.2</v>
      </c>
      <c r="O33" s="1">
        <v>15.2</v>
      </c>
      <c r="P33" s="1">
        <v>15.2</v>
      </c>
      <c r="Q33" s="1">
        <v>15.2</v>
      </c>
      <c r="R33" s="1">
        <v>18.2</v>
      </c>
      <c r="S33" s="1">
        <v>18.2</v>
      </c>
      <c r="T33" s="1">
        <v>18.2</v>
      </c>
      <c r="U33" s="1">
        <v>18.2</v>
      </c>
      <c r="V33" s="1">
        <v>18.2</v>
      </c>
      <c r="W33" s="1">
        <v>21.2</v>
      </c>
      <c r="X33" s="1">
        <v>21.2</v>
      </c>
      <c r="Y33" s="1">
        <v>21.2</v>
      </c>
      <c r="Z33" s="1">
        <v>21.2</v>
      </c>
      <c r="AA33" s="1">
        <v>21.2</v>
      </c>
      <c r="AB33" s="1">
        <v>24.2</v>
      </c>
      <c r="AC33" s="1">
        <v>24.2</v>
      </c>
      <c r="AD33" s="1">
        <v>24.2</v>
      </c>
      <c r="AE33" s="1">
        <v>24.2</v>
      </c>
      <c r="AF33" s="1">
        <v>24.2</v>
      </c>
      <c r="AG33" s="1">
        <v>24.2</v>
      </c>
      <c r="AH33" s="1">
        <v>24.2</v>
      </c>
      <c r="AI33" s="1">
        <v>24.2</v>
      </c>
      <c r="AJ33" s="1">
        <v>24.2</v>
      </c>
      <c r="AK33" s="1">
        <v>24.2</v>
      </c>
      <c r="AL33" s="1">
        <v>24.2</v>
      </c>
      <c r="AM33" s="1">
        <v>24.2</v>
      </c>
      <c r="AN33" s="1">
        <v>24.2</v>
      </c>
      <c r="AO33" s="1">
        <v>24.2</v>
      </c>
      <c r="AP33" s="1">
        <v>24.2</v>
      </c>
      <c r="AQ33" s="1">
        <v>24.2</v>
      </c>
      <c r="AR33" s="1">
        <v>24.2</v>
      </c>
      <c r="AS33" s="1">
        <v>24.2</v>
      </c>
      <c r="AT33" s="1">
        <v>24.2</v>
      </c>
      <c r="AU33" s="1">
        <v>24.2</v>
      </c>
      <c r="AV33" s="1">
        <v>24.2</v>
      </c>
      <c r="AW33" s="1">
        <v>24.2</v>
      </c>
      <c r="AX33" s="1">
        <v>24.2</v>
      </c>
      <c r="AY33" s="1">
        <v>24.2</v>
      </c>
      <c r="AZ33" s="1">
        <v>24.2</v>
      </c>
      <c r="BA33" s="1">
        <v>24.2</v>
      </c>
      <c r="BB33" s="1">
        <v>24.2</v>
      </c>
      <c r="BC33" s="1">
        <v>24.2</v>
      </c>
      <c r="BD33" s="1">
        <v>24.2</v>
      </c>
      <c r="BE33" s="1">
        <v>24.2</v>
      </c>
      <c r="BF33" s="1">
        <v>24.2</v>
      </c>
      <c r="BG33" s="1">
        <v>24.2</v>
      </c>
      <c r="BH33" s="1">
        <v>24.2</v>
      </c>
      <c r="BI33" s="1">
        <v>24.2</v>
      </c>
      <c r="BJ33" s="1">
        <v>24.2</v>
      </c>
      <c r="BK33" s="1">
        <v>24.2</v>
      </c>
    </row>
    <row r="34" spans="1:63" x14ac:dyDescent="0.25">
      <c r="A34" s="1">
        <v>49</v>
      </c>
      <c r="B34" s="1">
        <v>4</v>
      </c>
      <c r="C34" s="1">
        <v>9.1999999999999993</v>
      </c>
      <c r="D34" s="1">
        <v>9.1999999999999993</v>
      </c>
      <c r="E34" s="1">
        <v>9.1999999999999993</v>
      </c>
      <c r="F34" s="1">
        <v>9.1999999999999993</v>
      </c>
      <c r="G34" s="1">
        <v>9.1999999999999993</v>
      </c>
      <c r="H34" s="1">
        <v>12.2</v>
      </c>
      <c r="I34" s="1">
        <v>12.2</v>
      </c>
      <c r="J34" s="1">
        <v>12.2</v>
      </c>
      <c r="K34" s="1">
        <v>12.2</v>
      </c>
      <c r="L34" s="1">
        <v>12.2</v>
      </c>
      <c r="M34" s="1">
        <v>15.2</v>
      </c>
      <c r="N34" s="1">
        <v>15.2</v>
      </c>
      <c r="O34" s="1">
        <v>15.2</v>
      </c>
      <c r="P34" s="1">
        <v>15.2</v>
      </c>
      <c r="Q34" s="1">
        <v>15.2</v>
      </c>
      <c r="R34" s="1">
        <v>18.2</v>
      </c>
      <c r="S34" s="1">
        <v>18.2</v>
      </c>
      <c r="T34" s="1">
        <v>18.2</v>
      </c>
      <c r="U34" s="1">
        <v>18.2</v>
      </c>
      <c r="V34" s="1">
        <v>18.2</v>
      </c>
      <c r="W34" s="1">
        <v>21.2</v>
      </c>
      <c r="X34" s="1">
        <v>21.2</v>
      </c>
      <c r="Y34" s="1">
        <v>21.2</v>
      </c>
      <c r="Z34" s="1">
        <v>21.2</v>
      </c>
      <c r="AA34" s="1">
        <v>21.2</v>
      </c>
      <c r="AB34" s="1">
        <v>24.2</v>
      </c>
      <c r="AC34" s="1">
        <v>24.2</v>
      </c>
      <c r="AD34" s="1">
        <v>24.2</v>
      </c>
      <c r="AE34" s="1">
        <v>24.2</v>
      </c>
      <c r="AF34" s="1">
        <v>24.2</v>
      </c>
      <c r="AG34" s="1">
        <v>24.2</v>
      </c>
      <c r="AH34" s="1">
        <v>24.2</v>
      </c>
      <c r="AI34" s="1">
        <v>24.2</v>
      </c>
      <c r="AJ34" s="1">
        <v>24.2</v>
      </c>
      <c r="AK34" s="1">
        <v>24.2</v>
      </c>
      <c r="AL34" s="1">
        <v>24.2</v>
      </c>
      <c r="AM34" s="1">
        <v>24.2</v>
      </c>
      <c r="AN34" s="1">
        <v>24.2</v>
      </c>
      <c r="AO34" s="1">
        <v>24.2</v>
      </c>
      <c r="AP34" s="1">
        <v>24.2</v>
      </c>
      <c r="AQ34" s="1">
        <v>24.2</v>
      </c>
      <c r="AR34" s="1">
        <v>24.2</v>
      </c>
      <c r="AS34" s="1">
        <v>24.2</v>
      </c>
      <c r="AT34" s="1">
        <v>24.2</v>
      </c>
      <c r="AU34" s="1">
        <v>24.2</v>
      </c>
      <c r="AV34" s="1">
        <v>24.2</v>
      </c>
      <c r="AW34" s="1">
        <v>24.2</v>
      </c>
      <c r="AX34" s="1">
        <v>24.2</v>
      </c>
      <c r="AY34" s="1">
        <v>24.2</v>
      </c>
      <c r="AZ34" s="1">
        <v>24.2</v>
      </c>
      <c r="BA34" s="1">
        <v>24.2</v>
      </c>
      <c r="BB34" s="1">
        <v>24.2</v>
      </c>
      <c r="BC34" s="1">
        <v>24.2</v>
      </c>
      <c r="BD34" s="1">
        <v>24.2</v>
      </c>
      <c r="BE34" s="1">
        <v>24.2</v>
      </c>
      <c r="BF34" s="1">
        <v>24.2</v>
      </c>
      <c r="BG34" s="1">
        <v>24.2</v>
      </c>
      <c r="BH34" s="1">
        <v>24.2</v>
      </c>
      <c r="BI34" s="1">
        <v>24.2</v>
      </c>
      <c r="BJ34" s="1">
        <v>24.2</v>
      </c>
      <c r="BK34" s="1">
        <v>24.2</v>
      </c>
    </row>
    <row r="35" spans="1:63" x14ac:dyDescent="0.25">
      <c r="A35" s="1">
        <v>50</v>
      </c>
      <c r="B35" s="1">
        <v>5</v>
      </c>
      <c r="C35" s="1">
        <v>11.2</v>
      </c>
      <c r="D35" s="1">
        <v>11.2</v>
      </c>
      <c r="E35" s="1">
        <v>11.2</v>
      </c>
      <c r="F35" s="1">
        <v>11.2</v>
      </c>
      <c r="G35" s="1">
        <v>11.2</v>
      </c>
      <c r="H35" s="1">
        <v>14.2</v>
      </c>
      <c r="I35" s="1">
        <v>14.2</v>
      </c>
      <c r="J35" s="1">
        <v>14.2</v>
      </c>
      <c r="K35" s="1">
        <v>14.2</v>
      </c>
      <c r="L35" s="1">
        <v>14.2</v>
      </c>
      <c r="M35" s="1">
        <v>17.2</v>
      </c>
      <c r="N35" s="1">
        <v>17.2</v>
      </c>
      <c r="O35" s="1">
        <v>17.2</v>
      </c>
      <c r="P35" s="1">
        <v>17.2</v>
      </c>
      <c r="Q35" s="1">
        <v>17.2</v>
      </c>
      <c r="R35" s="1">
        <v>20.2</v>
      </c>
      <c r="S35" s="1">
        <v>20.2</v>
      </c>
      <c r="T35" s="1">
        <v>20.2</v>
      </c>
      <c r="U35" s="1">
        <v>20.2</v>
      </c>
      <c r="V35" s="1">
        <v>20.2</v>
      </c>
      <c r="W35" s="1">
        <v>23.2</v>
      </c>
      <c r="X35" s="1">
        <v>23.2</v>
      </c>
      <c r="Y35" s="1">
        <v>23.2</v>
      </c>
      <c r="Z35" s="1">
        <v>23.2</v>
      </c>
      <c r="AA35" s="1">
        <v>23.2</v>
      </c>
      <c r="AB35" s="1">
        <v>26.2</v>
      </c>
      <c r="AC35" s="1">
        <v>26.2</v>
      </c>
      <c r="AD35" s="1">
        <v>26.2</v>
      </c>
      <c r="AE35" s="1">
        <v>26.2</v>
      </c>
      <c r="AF35" s="1">
        <v>26.2</v>
      </c>
      <c r="AG35" s="1">
        <v>26.2</v>
      </c>
      <c r="AH35" s="1">
        <v>26.2</v>
      </c>
      <c r="AI35" s="1">
        <v>26.2</v>
      </c>
      <c r="AJ35" s="1">
        <v>26.2</v>
      </c>
      <c r="AK35" s="1">
        <v>26.2</v>
      </c>
      <c r="AL35" s="1">
        <v>26.2</v>
      </c>
      <c r="AM35" s="1">
        <v>26.2</v>
      </c>
      <c r="AN35" s="1">
        <v>26.2</v>
      </c>
      <c r="AO35" s="1">
        <v>26.2</v>
      </c>
      <c r="AP35" s="1">
        <v>26.2</v>
      </c>
      <c r="AQ35" s="1">
        <v>26.2</v>
      </c>
      <c r="AR35" s="1">
        <v>26.2</v>
      </c>
      <c r="AS35" s="1">
        <v>26.2</v>
      </c>
      <c r="AT35" s="1">
        <v>26.2</v>
      </c>
      <c r="AU35" s="1">
        <v>26.2</v>
      </c>
      <c r="AV35" s="1">
        <v>26.2</v>
      </c>
      <c r="AW35" s="1">
        <v>26.2</v>
      </c>
      <c r="AX35" s="1">
        <v>26.2</v>
      </c>
      <c r="AY35" s="1">
        <v>26.2</v>
      </c>
      <c r="AZ35" s="1">
        <v>26.2</v>
      </c>
      <c r="BA35" s="1">
        <v>26.2</v>
      </c>
      <c r="BB35" s="1">
        <v>26.2</v>
      </c>
      <c r="BC35" s="1">
        <v>26.2</v>
      </c>
      <c r="BD35" s="1">
        <v>26.2</v>
      </c>
      <c r="BE35" s="1">
        <v>26.2</v>
      </c>
      <c r="BF35" s="1">
        <v>26.2</v>
      </c>
      <c r="BG35" s="1">
        <v>26.2</v>
      </c>
      <c r="BH35" s="1">
        <v>26.2</v>
      </c>
      <c r="BI35" s="1">
        <v>26.2</v>
      </c>
      <c r="BJ35" s="1">
        <v>26.2</v>
      </c>
      <c r="BK35" s="1">
        <v>26.2</v>
      </c>
    </row>
    <row r="36" spans="1:63" x14ac:dyDescent="0.25">
      <c r="A36" s="1">
        <v>51</v>
      </c>
      <c r="B36" s="1">
        <v>5</v>
      </c>
      <c r="C36" s="1">
        <v>11.2</v>
      </c>
      <c r="D36" s="1">
        <v>11.2</v>
      </c>
      <c r="E36" s="1">
        <v>11.2</v>
      </c>
      <c r="F36" s="1">
        <v>11.2</v>
      </c>
      <c r="G36" s="1">
        <v>11.2</v>
      </c>
      <c r="H36" s="1">
        <v>14.2</v>
      </c>
      <c r="I36" s="1">
        <v>14.2</v>
      </c>
      <c r="J36" s="1">
        <v>14.2</v>
      </c>
      <c r="K36" s="1">
        <v>14.2</v>
      </c>
      <c r="L36" s="1">
        <v>14.2</v>
      </c>
      <c r="M36" s="1">
        <v>17.2</v>
      </c>
      <c r="N36" s="1">
        <v>17.2</v>
      </c>
      <c r="O36" s="1">
        <v>17.2</v>
      </c>
      <c r="P36" s="1">
        <v>17.2</v>
      </c>
      <c r="Q36" s="1">
        <v>17.2</v>
      </c>
      <c r="R36" s="1">
        <v>20.2</v>
      </c>
      <c r="S36" s="1">
        <v>20.2</v>
      </c>
      <c r="T36" s="1">
        <v>20.2</v>
      </c>
      <c r="U36" s="1">
        <v>20.2</v>
      </c>
      <c r="V36" s="1">
        <v>20.2</v>
      </c>
      <c r="W36" s="1">
        <v>23.2</v>
      </c>
      <c r="X36" s="1">
        <v>23.2</v>
      </c>
      <c r="Y36" s="1">
        <v>23.2</v>
      </c>
      <c r="Z36" s="1">
        <v>23.2</v>
      </c>
      <c r="AA36" s="1">
        <v>23.2</v>
      </c>
      <c r="AB36" s="1">
        <v>26.2</v>
      </c>
      <c r="AC36" s="1">
        <v>26.2</v>
      </c>
      <c r="AD36" s="1">
        <v>26.2</v>
      </c>
      <c r="AE36" s="1">
        <v>26.2</v>
      </c>
      <c r="AF36" s="1">
        <v>26.2</v>
      </c>
      <c r="AG36" s="1">
        <v>26.2</v>
      </c>
      <c r="AH36" s="1">
        <v>26.2</v>
      </c>
      <c r="AI36" s="1">
        <v>26.2</v>
      </c>
      <c r="AJ36" s="1">
        <v>26.2</v>
      </c>
      <c r="AK36" s="1">
        <v>26.2</v>
      </c>
      <c r="AL36" s="1">
        <v>26.2</v>
      </c>
      <c r="AM36" s="1">
        <v>26.2</v>
      </c>
      <c r="AN36" s="1">
        <v>26.2</v>
      </c>
      <c r="AO36" s="1">
        <v>26.2</v>
      </c>
      <c r="AP36" s="1">
        <v>26.2</v>
      </c>
      <c r="AQ36" s="1">
        <v>26.2</v>
      </c>
      <c r="AR36" s="1">
        <v>26.2</v>
      </c>
      <c r="AS36" s="1">
        <v>26.2</v>
      </c>
      <c r="AT36" s="1">
        <v>26.2</v>
      </c>
      <c r="AU36" s="1">
        <v>26.2</v>
      </c>
      <c r="AV36" s="1">
        <v>26.2</v>
      </c>
      <c r="AW36" s="1">
        <v>26.2</v>
      </c>
      <c r="AX36" s="1">
        <v>26.2</v>
      </c>
      <c r="AY36" s="1">
        <v>26.2</v>
      </c>
      <c r="AZ36" s="1">
        <v>26.2</v>
      </c>
      <c r="BA36" s="1">
        <v>26.2</v>
      </c>
      <c r="BB36" s="1">
        <v>26.2</v>
      </c>
      <c r="BC36" s="1">
        <v>26.2</v>
      </c>
      <c r="BD36" s="1">
        <v>26.2</v>
      </c>
      <c r="BE36" s="1">
        <v>26.2</v>
      </c>
      <c r="BF36" s="1">
        <v>26.2</v>
      </c>
      <c r="BG36" s="1">
        <v>26.2</v>
      </c>
      <c r="BH36" s="1">
        <v>26.2</v>
      </c>
      <c r="BI36" s="1">
        <v>26.2</v>
      </c>
      <c r="BJ36" s="1">
        <v>26.2</v>
      </c>
      <c r="BK36" s="1">
        <v>26.2</v>
      </c>
    </row>
    <row r="37" spans="1:63" x14ac:dyDescent="0.25">
      <c r="A37" s="1">
        <v>52</v>
      </c>
      <c r="B37" s="1">
        <v>5</v>
      </c>
      <c r="C37" s="1">
        <v>11.2</v>
      </c>
      <c r="D37" s="1">
        <v>11.2</v>
      </c>
      <c r="E37" s="1">
        <v>11.2</v>
      </c>
      <c r="F37" s="1">
        <v>11.2</v>
      </c>
      <c r="G37" s="1">
        <v>11.2</v>
      </c>
      <c r="H37" s="1">
        <v>14.2</v>
      </c>
      <c r="I37" s="1">
        <v>14.2</v>
      </c>
      <c r="J37" s="1">
        <v>14.2</v>
      </c>
      <c r="K37" s="1">
        <v>14.2</v>
      </c>
      <c r="L37" s="1">
        <v>14.2</v>
      </c>
      <c r="M37" s="1">
        <v>17.2</v>
      </c>
      <c r="N37" s="1">
        <v>17.2</v>
      </c>
      <c r="O37" s="1">
        <v>17.2</v>
      </c>
      <c r="P37" s="1">
        <v>17.2</v>
      </c>
      <c r="Q37" s="1">
        <v>17.2</v>
      </c>
      <c r="R37" s="1">
        <v>20.2</v>
      </c>
      <c r="S37" s="1">
        <v>20.2</v>
      </c>
      <c r="T37" s="1">
        <v>20.2</v>
      </c>
      <c r="U37" s="1">
        <v>20.2</v>
      </c>
      <c r="V37" s="1">
        <v>20.2</v>
      </c>
      <c r="W37" s="1">
        <v>23.2</v>
      </c>
      <c r="X37" s="1">
        <v>23.2</v>
      </c>
      <c r="Y37" s="1">
        <v>23.2</v>
      </c>
      <c r="Z37" s="1">
        <v>23.2</v>
      </c>
      <c r="AA37" s="1">
        <v>23.2</v>
      </c>
      <c r="AB37" s="1">
        <v>26.2</v>
      </c>
      <c r="AC37" s="1">
        <v>26.2</v>
      </c>
      <c r="AD37" s="1">
        <v>26.2</v>
      </c>
      <c r="AE37" s="1">
        <v>26.2</v>
      </c>
      <c r="AF37" s="1">
        <v>26.2</v>
      </c>
      <c r="AG37" s="1">
        <v>26.2</v>
      </c>
      <c r="AH37" s="1">
        <v>26.2</v>
      </c>
      <c r="AI37" s="1">
        <v>26.2</v>
      </c>
      <c r="AJ37" s="1">
        <v>26.2</v>
      </c>
      <c r="AK37" s="1">
        <v>26.2</v>
      </c>
      <c r="AL37" s="1">
        <v>26.2</v>
      </c>
      <c r="AM37" s="1">
        <v>26.2</v>
      </c>
      <c r="AN37" s="1">
        <v>26.2</v>
      </c>
      <c r="AO37" s="1">
        <v>26.2</v>
      </c>
      <c r="AP37" s="1">
        <v>26.2</v>
      </c>
      <c r="AQ37" s="1">
        <v>26.2</v>
      </c>
      <c r="AR37" s="1">
        <v>26.2</v>
      </c>
      <c r="AS37" s="1">
        <v>26.2</v>
      </c>
      <c r="AT37" s="1">
        <v>26.2</v>
      </c>
      <c r="AU37" s="1">
        <v>26.2</v>
      </c>
      <c r="AV37" s="1">
        <v>26.2</v>
      </c>
      <c r="AW37" s="1">
        <v>26.2</v>
      </c>
      <c r="AX37" s="1">
        <v>26.2</v>
      </c>
      <c r="AY37" s="1">
        <v>26.2</v>
      </c>
      <c r="AZ37" s="1">
        <v>26.2</v>
      </c>
      <c r="BA37" s="1">
        <v>26.2</v>
      </c>
      <c r="BB37" s="1">
        <v>26.2</v>
      </c>
      <c r="BC37" s="1">
        <v>26.2</v>
      </c>
      <c r="BD37" s="1">
        <v>26.2</v>
      </c>
      <c r="BE37" s="1">
        <v>26.2</v>
      </c>
      <c r="BF37" s="1">
        <v>26.2</v>
      </c>
      <c r="BG37" s="1">
        <v>26.2</v>
      </c>
      <c r="BH37" s="1">
        <v>26.2</v>
      </c>
      <c r="BI37" s="1">
        <v>26.2</v>
      </c>
      <c r="BJ37" s="1">
        <v>26.2</v>
      </c>
      <c r="BK37" s="1">
        <v>26.2</v>
      </c>
    </row>
    <row r="38" spans="1:63" x14ac:dyDescent="0.25">
      <c r="A38" s="1">
        <v>53</v>
      </c>
      <c r="B38" s="1">
        <v>5</v>
      </c>
      <c r="C38" s="1">
        <v>11.2</v>
      </c>
      <c r="D38" s="1">
        <v>11.2</v>
      </c>
      <c r="E38" s="1">
        <v>11.2</v>
      </c>
      <c r="F38" s="1">
        <v>11.2</v>
      </c>
      <c r="G38" s="1">
        <v>11.2</v>
      </c>
      <c r="H38" s="1">
        <v>14.2</v>
      </c>
      <c r="I38" s="1">
        <v>14.2</v>
      </c>
      <c r="J38" s="1">
        <v>14.2</v>
      </c>
      <c r="K38" s="1">
        <v>14.2</v>
      </c>
      <c r="L38" s="1">
        <v>14.2</v>
      </c>
      <c r="M38" s="1">
        <v>17.2</v>
      </c>
      <c r="N38" s="1">
        <v>17.2</v>
      </c>
      <c r="O38" s="1">
        <v>17.2</v>
      </c>
      <c r="P38" s="1">
        <v>17.2</v>
      </c>
      <c r="Q38" s="1">
        <v>17.2</v>
      </c>
      <c r="R38" s="1">
        <v>20.2</v>
      </c>
      <c r="S38" s="1">
        <v>20.2</v>
      </c>
      <c r="T38" s="1">
        <v>20.2</v>
      </c>
      <c r="U38" s="1">
        <v>20.2</v>
      </c>
      <c r="V38" s="1">
        <v>20.2</v>
      </c>
      <c r="W38" s="1">
        <v>23.2</v>
      </c>
      <c r="X38" s="1">
        <v>23.2</v>
      </c>
      <c r="Y38" s="1">
        <v>23.2</v>
      </c>
      <c r="Z38" s="1">
        <v>23.2</v>
      </c>
      <c r="AA38" s="1">
        <v>23.2</v>
      </c>
      <c r="AB38" s="1">
        <v>26.2</v>
      </c>
      <c r="AC38" s="1">
        <v>26.2</v>
      </c>
      <c r="AD38" s="1">
        <v>26.2</v>
      </c>
      <c r="AE38" s="1">
        <v>26.2</v>
      </c>
      <c r="AF38" s="1">
        <v>26.2</v>
      </c>
      <c r="AG38" s="1">
        <v>26.2</v>
      </c>
      <c r="AH38" s="1">
        <v>26.2</v>
      </c>
      <c r="AI38" s="1">
        <v>26.2</v>
      </c>
      <c r="AJ38" s="1">
        <v>26.2</v>
      </c>
      <c r="AK38" s="1">
        <v>26.2</v>
      </c>
      <c r="AL38" s="1">
        <v>26.2</v>
      </c>
      <c r="AM38" s="1">
        <v>26.2</v>
      </c>
      <c r="AN38" s="1">
        <v>26.2</v>
      </c>
      <c r="AO38" s="1">
        <v>26.2</v>
      </c>
      <c r="AP38" s="1">
        <v>26.2</v>
      </c>
      <c r="AQ38" s="1">
        <v>26.2</v>
      </c>
      <c r="AR38" s="1">
        <v>26.2</v>
      </c>
      <c r="AS38" s="1">
        <v>26.2</v>
      </c>
      <c r="AT38" s="1">
        <v>26.2</v>
      </c>
      <c r="AU38" s="1">
        <v>26.2</v>
      </c>
      <c r="AV38" s="1">
        <v>26.2</v>
      </c>
      <c r="AW38" s="1">
        <v>26.2</v>
      </c>
      <c r="AX38" s="1">
        <v>26.2</v>
      </c>
      <c r="AY38" s="1">
        <v>26.2</v>
      </c>
      <c r="AZ38" s="1">
        <v>26.2</v>
      </c>
      <c r="BA38" s="1">
        <v>26.2</v>
      </c>
      <c r="BB38" s="1">
        <v>26.2</v>
      </c>
      <c r="BC38" s="1">
        <v>26.2</v>
      </c>
      <c r="BD38" s="1">
        <v>26.2</v>
      </c>
      <c r="BE38" s="1">
        <v>26.2</v>
      </c>
      <c r="BF38" s="1">
        <v>26.2</v>
      </c>
      <c r="BG38" s="1">
        <v>26.2</v>
      </c>
      <c r="BH38" s="1">
        <v>26.2</v>
      </c>
      <c r="BI38" s="1">
        <v>26.2</v>
      </c>
      <c r="BJ38" s="1">
        <v>26.2</v>
      </c>
      <c r="BK38" s="1">
        <v>26.2</v>
      </c>
    </row>
    <row r="39" spans="1:63" x14ac:dyDescent="0.25">
      <c r="A39" s="1">
        <v>54</v>
      </c>
      <c r="B39" s="1">
        <v>5</v>
      </c>
      <c r="C39" s="1">
        <v>11.2</v>
      </c>
      <c r="D39" s="1">
        <v>11.2</v>
      </c>
      <c r="E39" s="1">
        <v>11.2</v>
      </c>
      <c r="F39" s="1">
        <v>11.2</v>
      </c>
      <c r="G39" s="1">
        <v>11.2</v>
      </c>
      <c r="H39" s="1">
        <v>14.2</v>
      </c>
      <c r="I39" s="1">
        <v>14.2</v>
      </c>
      <c r="J39" s="1">
        <v>14.2</v>
      </c>
      <c r="K39" s="1">
        <v>14.2</v>
      </c>
      <c r="L39" s="1">
        <v>14.2</v>
      </c>
      <c r="M39" s="1">
        <v>17.2</v>
      </c>
      <c r="N39" s="1">
        <v>17.2</v>
      </c>
      <c r="O39" s="1">
        <v>17.2</v>
      </c>
      <c r="P39" s="1">
        <v>17.2</v>
      </c>
      <c r="Q39" s="1">
        <v>17.2</v>
      </c>
      <c r="R39" s="1">
        <v>20.2</v>
      </c>
      <c r="S39" s="1">
        <v>20.2</v>
      </c>
      <c r="T39" s="1">
        <v>20.2</v>
      </c>
      <c r="U39" s="1">
        <v>20.2</v>
      </c>
      <c r="V39" s="1">
        <v>20.2</v>
      </c>
      <c r="W39" s="1">
        <v>23.2</v>
      </c>
      <c r="X39" s="1">
        <v>23.2</v>
      </c>
      <c r="Y39" s="1">
        <v>23.2</v>
      </c>
      <c r="Z39" s="1">
        <v>23.2</v>
      </c>
      <c r="AA39" s="1">
        <v>23.2</v>
      </c>
      <c r="AB39" s="1">
        <v>26.2</v>
      </c>
      <c r="AC39" s="1">
        <v>26.2</v>
      </c>
      <c r="AD39" s="1">
        <v>26.2</v>
      </c>
      <c r="AE39" s="1">
        <v>26.2</v>
      </c>
      <c r="AF39" s="1">
        <v>26.2</v>
      </c>
      <c r="AG39" s="1">
        <v>26.2</v>
      </c>
      <c r="AH39" s="1">
        <v>26.2</v>
      </c>
      <c r="AI39" s="1">
        <v>26.2</v>
      </c>
      <c r="AJ39" s="1">
        <v>26.2</v>
      </c>
      <c r="AK39" s="1">
        <v>26.2</v>
      </c>
      <c r="AL39" s="1">
        <v>26.2</v>
      </c>
      <c r="AM39" s="1">
        <v>26.2</v>
      </c>
      <c r="AN39" s="1">
        <v>26.2</v>
      </c>
      <c r="AO39" s="1">
        <v>26.2</v>
      </c>
      <c r="AP39" s="1">
        <v>26.2</v>
      </c>
      <c r="AQ39" s="1">
        <v>26.2</v>
      </c>
      <c r="AR39" s="1">
        <v>26.2</v>
      </c>
      <c r="AS39" s="1">
        <v>26.2</v>
      </c>
      <c r="AT39" s="1">
        <v>26.2</v>
      </c>
      <c r="AU39" s="1">
        <v>26.2</v>
      </c>
      <c r="AV39" s="1">
        <v>26.2</v>
      </c>
      <c r="AW39" s="1">
        <v>26.2</v>
      </c>
      <c r="AX39" s="1">
        <v>26.2</v>
      </c>
      <c r="AY39" s="1">
        <v>26.2</v>
      </c>
      <c r="AZ39" s="1">
        <v>26.2</v>
      </c>
      <c r="BA39" s="1">
        <v>26.2</v>
      </c>
      <c r="BB39" s="1">
        <v>26.2</v>
      </c>
      <c r="BC39" s="1">
        <v>26.2</v>
      </c>
      <c r="BD39" s="1">
        <v>26.2</v>
      </c>
      <c r="BE39" s="1">
        <v>26.2</v>
      </c>
      <c r="BF39" s="1">
        <v>26.2</v>
      </c>
      <c r="BG39" s="1">
        <v>26.2</v>
      </c>
      <c r="BH39" s="1">
        <v>26.2</v>
      </c>
      <c r="BI39" s="1">
        <v>26.2</v>
      </c>
      <c r="BJ39" s="1">
        <v>26.2</v>
      </c>
      <c r="BK39" s="1">
        <v>26.2</v>
      </c>
    </row>
    <row r="40" spans="1:63" x14ac:dyDescent="0.25">
      <c r="A40" s="1">
        <v>55</v>
      </c>
      <c r="B40" s="1">
        <v>5</v>
      </c>
      <c r="C40" s="1">
        <v>11.2</v>
      </c>
      <c r="D40" s="1">
        <v>11.2</v>
      </c>
      <c r="E40" s="1">
        <v>11.2</v>
      </c>
      <c r="F40" s="1">
        <v>11.2</v>
      </c>
      <c r="G40" s="1">
        <v>11.2</v>
      </c>
      <c r="H40" s="1">
        <v>14.2</v>
      </c>
      <c r="I40" s="1">
        <v>14.2</v>
      </c>
      <c r="J40" s="1">
        <v>14.2</v>
      </c>
      <c r="K40" s="1">
        <v>14.2</v>
      </c>
      <c r="L40" s="1">
        <v>14.2</v>
      </c>
      <c r="M40" s="1">
        <v>17.2</v>
      </c>
      <c r="N40" s="1">
        <v>17.2</v>
      </c>
      <c r="O40" s="1">
        <v>17.2</v>
      </c>
      <c r="P40" s="1">
        <v>17.2</v>
      </c>
      <c r="Q40" s="1">
        <v>17.2</v>
      </c>
      <c r="R40" s="1">
        <v>20.2</v>
      </c>
      <c r="S40" s="1">
        <v>20.2</v>
      </c>
      <c r="T40" s="1">
        <v>20.2</v>
      </c>
      <c r="U40" s="1">
        <v>20.2</v>
      </c>
      <c r="V40" s="1">
        <v>20.2</v>
      </c>
      <c r="W40" s="1">
        <v>23.2</v>
      </c>
      <c r="X40" s="1">
        <v>23.2</v>
      </c>
      <c r="Y40" s="1">
        <v>23.2</v>
      </c>
      <c r="Z40" s="1">
        <v>23.2</v>
      </c>
      <c r="AA40" s="1">
        <v>23.2</v>
      </c>
      <c r="AB40" s="1">
        <v>26.2</v>
      </c>
      <c r="AC40" s="1">
        <v>26.2</v>
      </c>
      <c r="AD40" s="1">
        <v>26.2</v>
      </c>
      <c r="AE40" s="1">
        <v>26.2</v>
      </c>
      <c r="AF40" s="1">
        <v>26.2</v>
      </c>
      <c r="AG40" s="1">
        <v>26.2</v>
      </c>
      <c r="AH40" s="1">
        <v>26.2</v>
      </c>
      <c r="AI40" s="1">
        <v>26.2</v>
      </c>
      <c r="AJ40" s="1">
        <v>26.2</v>
      </c>
      <c r="AK40" s="1">
        <v>26.2</v>
      </c>
      <c r="AL40" s="1">
        <v>26.2</v>
      </c>
      <c r="AM40" s="1">
        <v>26.2</v>
      </c>
      <c r="AN40" s="1">
        <v>26.2</v>
      </c>
      <c r="AO40" s="1">
        <v>26.2</v>
      </c>
      <c r="AP40" s="1">
        <v>26.2</v>
      </c>
      <c r="AQ40" s="1">
        <v>26.2</v>
      </c>
      <c r="AR40" s="1">
        <v>26.2</v>
      </c>
      <c r="AS40" s="1">
        <v>26.2</v>
      </c>
      <c r="AT40" s="1">
        <v>26.2</v>
      </c>
      <c r="AU40" s="1">
        <v>26.2</v>
      </c>
      <c r="AV40" s="1">
        <v>26.2</v>
      </c>
      <c r="AW40" s="1">
        <v>26.2</v>
      </c>
      <c r="AX40" s="1">
        <v>26.2</v>
      </c>
      <c r="AY40" s="1">
        <v>26.2</v>
      </c>
      <c r="AZ40" s="1">
        <v>26.2</v>
      </c>
      <c r="BA40" s="1">
        <v>26.2</v>
      </c>
      <c r="BB40" s="1">
        <v>26.2</v>
      </c>
      <c r="BC40" s="1">
        <v>26.2</v>
      </c>
      <c r="BD40" s="1">
        <v>26.2</v>
      </c>
      <c r="BE40" s="1">
        <v>26.2</v>
      </c>
      <c r="BF40" s="1">
        <v>26.2</v>
      </c>
      <c r="BG40" s="1">
        <v>26.2</v>
      </c>
      <c r="BH40" s="1">
        <v>26.2</v>
      </c>
      <c r="BI40" s="1">
        <v>26.2</v>
      </c>
      <c r="BJ40" s="1">
        <v>26.2</v>
      </c>
      <c r="BK40" s="1">
        <v>26.2</v>
      </c>
    </row>
    <row r="41" spans="1:63" x14ac:dyDescent="0.25">
      <c r="A41" s="1">
        <v>56</v>
      </c>
      <c r="B41" s="1">
        <v>5</v>
      </c>
      <c r="C41" s="1">
        <v>11.2</v>
      </c>
      <c r="D41" s="1">
        <v>11.2</v>
      </c>
      <c r="E41" s="1">
        <v>11.2</v>
      </c>
      <c r="F41" s="1">
        <v>11.2</v>
      </c>
      <c r="G41" s="1">
        <v>11.2</v>
      </c>
      <c r="H41" s="1">
        <v>14.2</v>
      </c>
      <c r="I41" s="1">
        <v>14.2</v>
      </c>
      <c r="J41" s="1">
        <v>14.2</v>
      </c>
      <c r="K41" s="1">
        <v>14.2</v>
      </c>
      <c r="L41" s="1">
        <v>14.2</v>
      </c>
      <c r="M41" s="1">
        <v>17.2</v>
      </c>
      <c r="N41" s="1">
        <v>17.2</v>
      </c>
      <c r="O41" s="1">
        <v>17.2</v>
      </c>
      <c r="P41" s="1">
        <v>17.2</v>
      </c>
      <c r="Q41" s="1">
        <v>17.2</v>
      </c>
      <c r="R41" s="1">
        <v>20.2</v>
      </c>
      <c r="S41" s="1">
        <v>20.2</v>
      </c>
      <c r="T41" s="1">
        <v>20.2</v>
      </c>
      <c r="U41" s="1">
        <v>20.2</v>
      </c>
      <c r="V41" s="1">
        <v>20.2</v>
      </c>
      <c r="W41" s="1">
        <v>23.2</v>
      </c>
      <c r="X41" s="1">
        <v>23.2</v>
      </c>
      <c r="Y41" s="1">
        <v>23.2</v>
      </c>
      <c r="Z41" s="1">
        <v>23.2</v>
      </c>
      <c r="AA41" s="1">
        <v>23.2</v>
      </c>
      <c r="AB41" s="1">
        <v>26.2</v>
      </c>
      <c r="AC41" s="1">
        <v>26.2</v>
      </c>
      <c r="AD41" s="1">
        <v>26.2</v>
      </c>
      <c r="AE41" s="1">
        <v>26.2</v>
      </c>
      <c r="AF41" s="1">
        <v>26.2</v>
      </c>
      <c r="AG41" s="1">
        <v>26.2</v>
      </c>
      <c r="AH41" s="1">
        <v>26.2</v>
      </c>
      <c r="AI41" s="1">
        <v>26.2</v>
      </c>
      <c r="AJ41" s="1">
        <v>26.2</v>
      </c>
      <c r="AK41" s="1">
        <v>26.2</v>
      </c>
      <c r="AL41" s="1">
        <v>26.2</v>
      </c>
      <c r="AM41" s="1">
        <v>26.2</v>
      </c>
      <c r="AN41" s="1">
        <v>26.2</v>
      </c>
      <c r="AO41" s="1">
        <v>26.2</v>
      </c>
      <c r="AP41" s="1">
        <v>26.2</v>
      </c>
      <c r="AQ41" s="1">
        <v>26.2</v>
      </c>
      <c r="AR41" s="1">
        <v>26.2</v>
      </c>
      <c r="AS41" s="1">
        <v>26.2</v>
      </c>
      <c r="AT41" s="1">
        <v>26.2</v>
      </c>
      <c r="AU41" s="1">
        <v>26.2</v>
      </c>
      <c r="AV41" s="1">
        <v>26.2</v>
      </c>
      <c r="AW41" s="1">
        <v>26.2</v>
      </c>
      <c r="AX41" s="1">
        <v>26.2</v>
      </c>
      <c r="AY41" s="1">
        <v>26.2</v>
      </c>
      <c r="AZ41" s="1">
        <v>26.2</v>
      </c>
      <c r="BA41" s="1">
        <v>26.2</v>
      </c>
      <c r="BB41" s="1">
        <v>26.2</v>
      </c>
      <c r="BC41" s="1">
        <v>26.2</v>
      </c>
      <c r="BD41" s="1">
        <v>26.2</v>
      </c>
      <c r="BE41" s="1">
        <v>26.2</v>
      </c>
      <c r="BF41" s="1">
        <v>26.2</v>
      </c>
      <c r="BG41" s="1">
        <v>26.2</v>
      </c>
      <c r="BH41" s="1">
        <v>26.2</v>
      </c>
      <c r="BI41" s="1">
        <v>26.2</v>
      </c>
      <c r="BJ41" s="1">
        <v>26.2</v>
      </c>
      <c r="BK41" s="1">
        <v>26.2</v>
      </c>
    </row>
    <row r="42" spans="1:63" x14ac:dyDescent="0.25">
      <c r="A42" s="1">
        <v>57</v>
      </c>
      <c r="B42" s="1">
        <v>5</v>
      </c>
      <c r="C42" s="1">
        <v>11.2</v>
      </c>
      <c r="D42" s="1">
        <v>11.2</v>
      </c>
      <c r="E42" s="1">
        <v>11.2</v>
      </c>
      <c r="F42" s="1">
        <v>11.2</v>
      </c>
      <c r="G42" s="1">
        <v>11.2</v>
      </c>
      <c r="H42" s="1">
        <v>14.2</v>
      </c>
      <c r="I42" s="1">
        <v>14.2</v>
      </c>
      <c r="J42" s="1">
        <v>14.2</v>
      </c>
      <c r="K42" s="1">
        <v>14.2</v>
      </c>
      <c r="L42" s="1">
        <v>14.2</v>
      </c>
      <c r="M42" s="1">
        <v>17.2</v>
      </c>
      <c r="N42" s="1">
        <v>17.2</v>
      </c>
      <c r="O42" s="1">
        <v>17.2</v>
      </c>
      <c r="P42" s="1">
        <v>17.2</v>
      </c>
      <c r="Q42" s="1">
        <v>17.2</v>
      </c>
      <c r="R42" s="1">
        <v>20.2</v>
      </c>
      <c r="S42" s="1">
        <v>20.2</v>
      </c>
      <c r="T42" s="1">
        <v>20.2</v>
      </c>
      <c r="U42" s="1">
        <v>20.2</v>
      </c>
      <c r="V42" s="1">
        <v>20.2</v>
      </c>
      <c r="W42" s="1">
        <v>23.2</v>
      </c>
      <c r="X42" s="1">
        <v>23.2</v>
      </c>
      <c r="Y42" s="1">
        <v>23.2</v>
      </c>
      <c r="Z42" s="1">
        <v>23.2</v>
      </c>
      <c r="AA42" s="1">
        <v>23.2</v>
      </c>
      <c r="AB42" s="1">
        <v>26.2</v>
      </c>
      <c r="AC42" s="1">
        <v>26.2</v>
      </c>
      <c r="AD42" s="1">
        <v>26.2</v>
      </c>
      <c r="AE42" s="1">
        <v>26.2</v>
      </c>
      <c r="AF42" s="1">
        <v>26.2</v>
      </c>
      <c r="AG42" s="1">
        <v>26.2</v>
      </c>
      <c r="AH42" s="1">
        <v>26.2</v>
      </c>
      <c r="AI42" s="1">
        <v>26.2</v>
      </c>
      <c r="AJ42" s="1">
        <v>26.2</v>
      </c>
      <c r="AK42" s="1">
        <v>26.2</v>
      </c>
      <c r="AL42" s="1">
        <v>26.2</v>
      </c>
      <c r="AM42" s="1">
        <v>26.2</v>
      </c>
      <c r="AN42" s="1">
        <v>26.2</v>
      </c>
      <c r="AO42" s="1">
        <v>26.2</v>
      </c>
      <c r="AP42" s="1">
        <v>26.2</v>
      </c>
      <c r="AQ42" s="1">
        <v>26.2</v>
      </c>
      <c r="AR42" s="1">
        <v>26.2</v>
      </c>
      <c r="AS42" s="1">
        <v>26.2</v>
      </c>
      <c r="AT42" s="1">
        <v>26.2</v>
      </c>
      <c r="AU42" s="1">
        <v>26.2</v>
      </c>
      <c r="AV42" s="1">
        <v>26.2</v>
      </c>
      <c r="AW42" s="1">
        <v>26.2</v>
      </c>
      <c r="AX42" s="1">
        <v>26.2</v>
      </c>
      <c r="AY42" s="1">
        <v>26.2</v>
      </c>
      <c r="AZ42" s="1">
        <v>26.2</v>
      </c>
      <c r="BA42" s="1">
        <v>26.2</v>
      </c>
      <c r="BB42" s="1">
        <v>26.2</v>
      </c>
      <c r="BC42" s="1">
        <v>26.2</v>
      </c>
      <c r="BD42" s="1">
        <v>26.2</v>
      </c>
      <c r="BE42" s="1">
        <v>26.2</v>
      </c>
      <c r="BF42" s="1">
        <v>26.2</v>
      </c>
      <c r="BG42" s="1">
        <v>26.2</v>
      </c>
      <c r="BH42" s="1">
        <v>26.2</v>
      </c>
      <c r="BI42" s="1">
        <v>26.2</v>
      </c>
      <c r="BJ42" s="1">
        <v>26.2</v>
      </c>
      <c r="BK42" s="1">
        <v>26.2</v>
      </c>
    </row>
    <row r="43" spans="1:63" x14ac:dyDescent="0.25">
      <c r="A43" s="1">
        <v>58</v>
      </c>
      <c r="B43" s="1">
        <v>5</v>
      </c>
      <c r="C43" s="1">
        <v>11.2</v>
      </c>
      <c r="D43" s="1">
        <v>11.2</v>
      </c>
      <c r="E43" s="1">
        <v>11.2</v>
      </c>
      <c r="F43" s="1">
        <v>11.2</v>
      </c>
      <c r="G43" s="1">
        <v>11.2</v>
      </c>
      <c r="H43" s="1">
        <v>14.2</v>
      </c>
      <c r="I43" s="1">
        <v>14.2</v>
      </c>
      <c r="J43" s="1">
        <v>14.2</v>
      </c>
      <c r="K43" s="1">
        <v>14.2</v>
      </c>
      <c r="L43" s="1">
        <v>14.2</v>
      </c>
      <c r="M43" s="1">
        <v>17.2</v>
      </c>
      <c r="N43" s="1">
        <v>17.2</v>
      </c>
      <c r="O43" s="1">
        <v>17.2</v>
      </c>
      <c r="P43" s="1">
        <v>17.2</v>
      </c>
      <c r="Q43" s="1">
        <v>17.2</v>
      </c>
      <c r="R43" s="1">
        <v>20.2</v>
      </c>
      <c r="S43" s="1">
        <v>20.2</v>
      </c>
      <c r="T43" s="1">
        <v>20.2</v>
      </c>
      <c r="U43" s="1">
        <v>20.2</v>
      </c>
      <c r="V43" s="1">
        <v>20.2</v>
      </c>
      <c r="W43" s="1">
        <v>23.2</v>
      </c>
      <c r="X43" s="1">
        <v>23.2</v>
      </c>
      <c r="Y43" s="1">
        <v>23.2</v>
      </c>
      <c r="Z43" s="1">
        <v>23.2</v>
      </c>
      <c r="AA43" s="1">
        <v>23.2</v>
      </c>
      <c r="AB43" s="1">
        <v>26.2</v>
      </c>
      <c r="AC43" s="1">
        <v>26.2</v>
      </c>
      <c r="AD43" s="1">
        <v>26.2</v>
      </c>
      <c r="AE43" s="1">
        <v>26.2</v>
      </c>
      <c r="AF43" s="1">
        <v>26.2</v>
      </c>
      <c r="AG43" s="1">
        <v>26.2</v>
      </c>
      <c r="AH43" s="1">
        <v>26.2</v>
      </c>
      <c r="AI43" s="1">
        <v>26.2</v>
      </c>
      <c r="AJ43" s="1">
        <v>26.2</v>
      </c>
      <c r="AK43" s="1">
        <v>26.2</v>
      </c>
      <c r="AL43" s="1">
        <v>26.2</v>
      </c>
      <c r="AM43" s="1">
        <v>26.2</v>
      </c>
      <c r="AN43" s="1">
        <v>26.2</v>
      </c>
      <c r="AO43" s="1">
        <v>26.2</v>
      </c>
      <c r="AP43" s="1">
        <v>26.2</v>
      </c>
      <c r="AQ43" s="1">
        <v>26.2</v>
      </c>
      <c r="AR43" s="1">
        <v>26.2</v>
      </c>
      <c r="AS43" s="1">
        <v>26.2</v>
      </c>
      <c r="AT43" s="1">
        <v>26.2</v>
      </c>
      <c r="AU43" s="1">
        <v>26.2</v>
      </c>
      <c r="AV43" s="1">
        <v>26.2</v>
      </c>
      <c r="AW43" s="1">
        <v>26.2</v>
      </c>
      <c r="AX43" s="1">
        <v>26.2</v>
      </c>
      <c r="AY43" s="1">
        <v>26.2</v>
      </c>
      <c r="AZ43" s="1">
        <v>26.2</v>
      </c>
      <c r="BA43" s="1">
        <v>26.2</v>
      </c>
      <c r="BB43" s="1">
        <v>26.2</v>
      </c>
      <c r="BC43" s="1">
        <v>26.2</v>
      </c>
      <c r="BD43" s="1">
        <v>26.2</v>
      </c>
      <c r="BE43" s="1">
        <v>26.2</v>
      </c>
      <c r="BF43" s="1">
        <v>26.2</v>
      </c>
      <c r="BG43" s="1">
        <v>26.2</v>
      </c>
      <c r="BH43" s="1">
        <v>26.2</v>
      </c>
      <c r="BI43" s="1">
        <v>26.2</v>
      </c>
      <c r="BJ43" s="1">
        <v>26.2</v>
      </c>
      <c r="BK43" s="1">
        <v>26.2</v>
      </c>
    </row>
    <row r="44" spans="1:63" x14ac:dyDescent="0.25">
      <c r="A44" s="1">
        <v>59</v>
      </c>
      <c r="B44" s="1">
        <v>5</v>
      </c>
      <c r="C44" s="1">
        <v>11.2</v>
      </c>
      <c r="D44" s="1">
        <v>11.2</v>
      </c>
      <c r="E44" s="1">
        <v>11.2</v>
      </c>
      <c r="F44" s="1">
        <v>11.2</v>
      </c>
      <c r="G44" s="1">
        <v>11.2</v>
      </c>
      <c r="H44" s="1">
        <v>14.2</v>
      </c>
      <c r="I44" s="1">
        <v>14.2</v>
      </c>
      <c r="J44" s="1">
        <v>14.2</v>
      </c>
      <c r="K44" s="1">
        <v>14.2</v>
      </c>
      <c r="L44" s="1">
        <v>14.2</v>
      </c>
      <c r="M44" s="1">
        <v>17.2</v>
      </c>
      <c r="N44" s="1">
        <v>17.2</v>
      </c>
      <c r="O44" s="1">
        <v>17.2</v>
      </c>
      <c r="P44" s="1">
        <v>17.2</v>
      </c>
      <c r="Q44" s="1">
        <v>17.2</v>
      </c>
      <c r="R44" s="1">
        <v>20.2</v>
      </c>
      <c r="S44" s="1">
        <v>20.2</v>
      </c>
      <c r="T44" s="1">
        <v>20.2</v>
      </c>
      <c r="U44" s="1">
        <v>20.2</v>
      </c>
      <c r="V44" s="1">
        <v>20.2</v>
      </c>
      <c r="W44" s="1">
        <v>23.2</v>
      </c>
      <c r="X44" s="1">
        <v>23.2</v>
      </c>
      <c r="Y44" s="1">
        <v>23.2</v>
      </c>
      <c r="Z44" s="1">
        <v>23.2</v>
      </c>
      <c r="AA44" s="1">
        <v>23.2</v>
      </c>
      <c r="AB44" s="1">
        <v>26.2</v>
      </c>
      <c r="AC44" s="1">
        <v>26.2</v>
      </c>
      <c r="AD44" s="1">
        <v>26.2</v>
      </c>
      <c r="AE44" s="1">
        <v>26.2</v>
      </c>
      <c r="AF44" s="1">
        <v>26.2</v>
      </c>
      <c r="AG44" s="1">
        <v>26.2</v>
      </c>
      <c r="AH44" s="1">
        <v>26.2</v>
      </c>
      <c r="AI44" s="1">
        <v>26.2</v>
      </c>
      <c r="AJ44" s="1">
        <v>26.2</v>
      </c>
      <c r="AK44" s="1">
        <v>26.2</v>
      </c>
      <c r="AL44" s="1">
        <v>26.2</v>
      </c>
      <c r="AM44" s="1">
        <v>26.2</v>
      </c>
      <c r="AN44" s="1">
        <v>26.2</v>
      </c>
      <c r="AO44" s="1">
        <v>26.2</v>
      </c>
      <c r="AP44" s="1">
        <v>26.2</v>
      </c>
      <c r="AQ44" s="1">
        <v>26.2</v>
      </c>
      <c r="AR44" s="1">
        <v>26.2</v>
      </c>
      <c r="AS44" s="1">
        <v>26.2</v>
      </c>
      <c r="AT44" s="1">
        <v>26.2</v>
      </c>
      <c r="AU44" s="1">
        <v>26.2</v>
      </c>
      <c r="AV44" s="1">
        <v>26.2</v>
      </c>
      <c r="AW44" s="1">
        <v>26.2</v>
      </c>
      <c r="AX44" s="1">
        <v>26.2</v>
      </c>
      <c r="AY44" s="1">
        <v>26.2</v>
      </c>
      <c r="AZ44" s="1">
        <v>26.2</v>
      </c>
      <c r="BA44" s="1">
        <v>26.2</v>
      </c>
      <c r="BB44" s="1">
        <v>26.2</v>
      </c>
      <c r="BC44" s="1">
        <v>26.2</v>
      </c>
      <c r="BD44" s="1">
        <v>26.2</v>
      </c>
      <c r="BE44" s="1">
        <v>26.2</v>
      </c>
      <c r="BF44" s="1">
        <v>26.2</v>
      </c>
      <c r="BG44" s="1">
        <v>26.2</v>
      </c>
      <c r="BH44" s="1">
        <v>26.2</v>
      </c>
      <c r="BI44" s="1">
        <v>26.2</v>
      </c>
      <c r="BJ44" s="1">
        <v>26.2</v>
      </c>
      <c r="BK44" s="1">
        <v>26.2</v>
      </c>
    </row>
    <row r="45" spans="1:63" x14ac:dyDescent="0.25">
      <c r="A45" s="1">
        <v>60</v>
      </c>
      <c r="B45" s="1">
        <v>5</v>
      </c>
      <c r="C45" s="1">
        <v>11.2</v>
      </c>
      <c r="D45" s="1">
        <v>11.2</v>
      </c>
      <c r="E45" s="1">
        <v>11.2</v>
      </c>
      <c r="F45" s="1">
        <v>11.2</v>
      </c>
      <c r="G45" s="1">
        <v>11.2</v>
      </c>
      <c r="H45" s="1">
        <v>14.2</v>
      </c>
      <c r="I45" s="1">
        <v>14.2</v>
      </c>
      <c r="J45" s="1">
        <v>14.2</v>
      </c>
      <c r="K45" s="1">
        <v>14.2</v>
      </c>
      <c r="L45" s="1">
        <v>14.2</v>
      </c>
      <c r="M45" s="1">
        <v>17.2</v>
      </c>
      <c r="N45" s="1">
        <v>17.2</v>
      </c>
      <c r="O45" s="1">
        <v>17.2</v>
      </c>
      <c r="P45" s="1">
        <v>17.2</v>
      </c>
      <c r="Q45" s="1">
        <v>17.2</v>
      </c>
      <c r="R45" s="1">
        <v>20.2</v>
      </c>
      <c r="S45" s="1">
        <v>20.2</v>
      </c>
      <c r="T45" s="1">
        <v>20.2</v>
      </c>
      <c r="U45" s="1">
        <v>20.2</v>
      </c>
      <c r="V45" s="1">
        <v>20.2</v>
      </c>
      <c r="W45" s="1">
        <v>23.2</v>
      </c>
      <c r="X45" s="1">
        <v>23.2</v>
      </c>
      <c r="Y45" s="1">
        <v>23.2</v>
      </c>
      <c r="Z45" s="1">
        <v>23.2</v>
      </c>
      <c r="AA45" s="1">
        <v>23.2</v>
      </c>
      <c r="AB45" s="1">
        <v>26.2</v>
      </c>
      <c r="AC45" s="1">
        <v>26.2</v>
      </c>
      <c r="AD45" s="1">
        <v>26.2</v>
      </c>
      <c r="AE45" s="1">
        <v>26.2</v>
      </c>
      <c r="AF45" s="1">
        <v>26.2</v>
      </c>
      <c r="AG45" s="1">
        <v>26.2</v>
      </c>
      <c r="AH45" s="1">
        <v>26.2</v>
      </c>
      <c r="AI45" s="1">
        <v>26.2</v>
      </c>
      <c r="AJ45" s="1">
        <v>26.2</v>
      </c>
      <c r="AK45" s="1">
        <v>26.2</v>
      </c>
      <c r="AL45" s="1">
        <v>26.2</v>
      </c>
      <c r="AM45" s="1">
        <v>26.2</v>
      </c>
      <c r="AN45" s="1">
        <v>26.2</v>
      </c>
      <c r="AO45" s="1">
        <v>26.2</v>
      </c>
      <c r="AP45" s="1">
        <v>26.2</v>
      </c>
      <c r="AQ45" s="1">
        <v>26.2</v>
      </c>
      <c r="AR45" s="1">
        <v>26.2</v>
      </c>
      <c r="AS45" s="1">
        <v>26.2</v>
      </c>
      <c r="AT45" s="1">
        <v>26.2</v>
      </c>
      <c r="AU45" s="1">
        <v>26.2</v>
      </c>
      <c r="AV45" s="1">
        <v>26.2</v>
      </c>
      <c r="AW45" s="1">
        <v>26.2</v>
      </c>
      <c r="AX45" s="1">
        <v>26.2</v>
      </c>
      <c r="AY45" s="1">
        <v>26.2</v>
      </c>
      <c r="AZ45" s="1">
        <v>26.2</v>
      </c>
      <c r="BA45" s="1">
        <v>26.2</v>
      </c>
      <c r="BB45" s="1">
        <v>26.2</v>
      </c>
      <c r="BC45" s="1">
        <v>26.2</v>
      </c>
      <c r="BD45" s="1">
        <v>26.2</v>
      </c>
      <c r="BE45" s="1">
        <v>26.2</v>
      </c>
      <c r="BF45" s="1">
        <v>26.2</v>
      </c>
      <c r="BG45" s="1">
        <v>26.2</v>
      </c>
      <c r="BH45" s="1">
        <v>26.2</v>
      </c>
      <c r="BI45" s="1">
        <v>26.2</v>
      </c>
      <c r="BJ45" s="1">
        <v>26.2</v>
      </c>
      <c r="BK45" s="1">
        <v>26.2</v>
      </c>
    </row>
    <row r="46" spans="1:63" x14ac:dyDescent="0.25">
      <c r="A46" s="1">
        <v>61</v>
      </c>
      <c r="B46" s="1">
        <v>5</v>
      </c>
      <c r="C46" s="1">
        <v>11.2</v>
      </c>
      <c r="D46" s="1">
        <v>11.2</v>
      </c>
      <c r="E46" s="1">
        <v>11.2</v>
      </c>
      <c r="F46" s="1">
        <v>11.2</v>
      </c>
      <c r="G46" s="1">
        <v>11.2</v>
      </c>
      <c r="H46" s="1">
        <v>14.2</v>
      </c>
      <c r="I46" s="1">
        <v>14.2</v>
      </c>
      <c r="J46" s="1">
        <v>14.2</v>
      </c>
      <c r="K46" s="1">
        <v>14.2</v>
      </c>
      <c r="L46" s="1">
        <v>14.2</v>
      </c>
      <c r="M46" s="1">
        <v>17.2</v>
      </c>
      <c r="N46" s="1">
        <v>17.2</v>
      </c>
      <c r="O46" s="1">
        <v>17.2</v>
      </c>
      <c r="P46" s="1">
        <v>17.2</v>
      </c>
      <c r="Q46" s="1">
        <v>17.2</v>
      </c>
      <c r="R46" s="1">
        <v>20.2</v>
      </c>
      <c r="S46" s="1">
        <v>20.2</v>
      </c>
      <c r="T46" s="1">
        <v>20.2</v>
      </c>
      <c r="U46" s="1">
        <v>20.2</v>
      </c>
      <c r="V46" s="1">
        <v>20.2</v>
      </c>
      <c r="W46" s="1">
        <v>23.2</v>
      </c>
      <c r="X46" s="1">
        <v>23.2</v>
      </c>
      <c r="Y46" s="1">
        <v>23.2</v>
      </c>
      <c r="Z46" s="1">
        <v>23.2</v>
      </c>
      <c r="AA46" s="1">
        <v>23.2</v>
      </c>
      <c r="AB46" s="1">
        <v>26.2</v>
      </c>
      <c r="AC46" s="1">
        <v>26.2</v>
      </c>
      <c r="AD46" s="1">
        <v>26.2</v>
      </c>
      <c r="AE46" s="1">
        <v>26.2</v>
      </c>
      <c r="AF46" s="1">
        <v>26.2</v>
      </c>
      <c r="AG46" s="1">
        <v>26.2</v>
      </c>
      <c r="AH46" s="1">
        <v>26.2</v>
      </c>
      <c r="AI46" s="1">
        <v>26.2</v>
      </c>
      <c r="AJ46" s="1">
        <v>26.2</v>
      </c>
      <c r="AK46" s="1">
        <v>26.2</v>
      </c>
      <c r="AL46" s="1">
        <v>26.2</v>
      </c>
      <c r="AM46" s="1">
        <v>26.2</v>
      </c>
      <c r="AN46" s="1">
        <v>26.2</v>
      </c>
      <c r="AO46" s="1">
        <v>26.2</v>
      </c>
      <c r="AP46" s="1">
        <v>26.2</v>
      </c>
      <c r="AQ46" s="1">
        <v>26.2</v>
      </c>
      <c r="AR46" s="1">
        <v>26.2</v>
      </c>
      <c r="AS46" s="1">
        <v>26.2</v>
      </c>
      <c r="AT46" s="1">
        <v>26.2</v>
      </c>
      <c r="AU46" s="1">
        <v>26.2</v>
      </c>
      <c r="AV46" s="1">
        <v>26.2</v>
      </c>
      <c r="AW46" s="1">
        <v>26.2</v>
      </c>
      <c r="AX46" s="1">
        <v>26.2</v>
      </c>
      <c r="AY46" s="1">
        <v>26.2</v>
      </c>
      <c r="AZ46" s="1">
        <v>26.2</v>
      </c>
      <c r="BA46" s="1">
        <v>26.2</v>
      </c>
      <c r="BB46" s="1">
        <v>26.2</v>
      </c>
      <c r="BC46" s="1">
        <v>26.2</v>
      </c>
      <c r="BD46" s="1">
        <v>26.2</v>
      </c>
      <c r="BE46" s="1">
        <v>26.2</v>
      </c>
      <c r="BF46" s="1">
        <v>26.2</v>
      </c>
      <c r="BG46" s="1">
        <v>26.2</v>
      </c>
      <c r="BH46" s="1">
        <v>26.2</v>
      </c>
      <c r="BI46" s="1">
        <v>26.2</v>
      </c>
      <c r="BJ46" s="1">
        <v>26.2</v>
      </c>
      <c r="BK46" s="1">
        <v>26.2</v>
      </c>
    </row>
    <row r="47" spans="1:63" x14ac:dyDescent="0.25">
      <c r="A47" s="1">
        <v>62</v>
      </c>
      <c r="B47" s="1">
        <v>5</v>
      </c>
      <c r="C47" s="1">
        <v>11.2</v>
      </c>
      <c r="D47" s="1">
        <v>11.2</v>
      </c>
      <c r="E47" s="1">
        <v>11.2</v>
      </c>
      <c r="F47" s="1">
        <v>11.2</v>
      </c>
      <c r="G47" s="1">
        <v>11.2</v>
      </c>
      <c r="H47" s="1">
        <v>14.2</v>
      </c>
      <c r="I47" s="1">
        <v>14.2</v>
      </c>
      <c r="J47" s="1">
        <v>14.2</v>
      </c>
      <c r="K47" s="1">
        <v>14.2</v>
      </c>
      <c r="L47" s="1">
        <v>14.2</v>
      </c>
      <c r="M47" s="1">
        <v>17.2</v>
      </c>
      <c r="N47" s="1">
        <v>17.2</v>
      </c>
      <c r="O47" s="1">
        <v>17.2</v>
      </c>
      <c r="P47" s="1">
        <v>17.2</v>
      </c>
      <c r="Q47" s="1">
        <v>17.2</v>
      </c>
      <c r="R47" s="1">
        <v>20.2</v>
      </c>
      <c r="S47" s="1">
        <v>20.2</v>
      </c>
      <c r="T47" s="1">
        <v>20.2</v>
      </c>
      <c r="U47" s="1">
        <v>20.2</v>
      </c>
      <c r="V47" s="1">
        <v>20.2</v>
      </c>
      <c r="W47" s="1">
        <v>23.2</v>
      </c>
      <c r="X47" s="1">
        <v>23.2</v>
      </c>
      <c r="Y47" s="1">
        <v>23.2</v>
      </c>
      <c r="Z47" s="1">
        <v>23.2</v>
      </c>
      <c r="AA47" s="1">
        <v>23.2</v>
      </c>
      <c r="AB47" s="1">
        <v>26.2</v>
      </c>
      <c r="AC47" s="1">
        <v>26.2</v>
      </c>
      <c r="AD47" s="1">
        <v>26.2</v>
      </c>
      <c r="AE47" s="1">
        <v>26.2</v>
      </c>
      <c r="AF47" s="1">
        <v>26.2</v>
      </c>
      <c r="AG47" s="1">
        <v>26.2</v>
      </c>
      <c r="AH47" s="1">
        <v>26.2</v>
      </c>
      <c r="AI47" s="1">
        <v>26.2</v>
      </c>
      <c r="AJ47" s="1">
        <v>26.2</v>
      </c>
      <c r="AK47" s="1">
        <v>26.2</v>
      </c>
      <c r="AL47" s="1">
        <v>26.2</v>
      </c>
      <c r="AM47" s="1">
        <v>26.2</v>
      </c>
      <c r="AN47" s="1">
        <v>26.2</v>
      </c>
      <c r="AO47" s="1">
        <v>26.2</v>
      </c>
      <c r="AP47" s="1">
        <v>26.2</v>
      </c>
      <c r="AQ47" s="1">
        <v>26.2</v>
      </c>
      <c r="AR47" s="1">
        <v>26.2</v>
      </c>
      <c r="AS47" s="1">
        <v>26.2</v>
      </c>
      <c r="AT47" s="1">
        <v>26.2</v>
      </c>
      <c r="AU47" s="1">
        <v>26.2</v>
      </c>
      <c r="AV47" s="1">
        <v>26.2</v>
      </c>
      <c r="AW47" s="1">
        <v>26.2</v>
      </c>
      <c r="AX47" s="1">
        <v>26.2</v>
      </c>
      <c r="AY47" s="1">
        <v>26.2</v>
      </c>
      <c r="AZ47" s="1">
        <v>26.2</v>
      </c>
      <c r="BA47" s="1">
        <v>26.2</v>
      </c>
      <c r="BB47" s="1">
        <v>26.2</v>
      </c>
      <c r="BC47" s="1">
        <v>26.2</v>
      </c>
      <c r="BD47" s="1">
        <v>26.2</v>
      </c>
      <c r="BE47" s="1">
        <v>26.2</v>
      </c>
      <c r="BF47" s="1">
        <v>26.2</v>
      </c>
      <c r="BG47" s="1">
        <v>26.2</v>
      </c>
      <c r="BH47" s="1">
        <v>26.2</v>
      </c>
      <c r="BI47" s="1">
        <v>26.2</v>
      </c>
      <c r="BJ47" s="1">
        <v>26.2</v>
      </c>
      <c r="BK47" s="1">
        <v>26.2</v>
      </c>
    </row>
    <row r="48" spans="1:63" x14ac:dyDescent="0.25">
      <c r="A48" s="1">
        <v>63</v>
      </c>
      <c r="B48" s="1">
        <v>5</v>
      </c>
      <c r="C48" s="1">
        <v>11.2</v>
      </c>
      <c r="D48" s="1">
        <v>11.2</v>
      </c>
      <c r="E48" s="1">
        <v>11.2</v>
      </c>
      <c r="F48" s="1">
        <v>11.2</v>
      </c>
      <c r="G48" s="1">
        <v>11.2</v>
      </c>
      <c r="H48" s="1">
        <v>14.2</v>
      </c>
      <c r="I48" s="1">
        <v>14.2</v>
      </c>
      <c r="J48" s="1">
        <v>14.2</v>
      </c>
      <c r="K48" s="1">
        <v>14.2</v>
      </c>
      <c r="L48" s="1">
        <v>14.2</v>
      </c>
      <c r="M48" s="1">
        <v>17.2</v>
      </c>
      <c r="N48" s="1">
        <v>17.2</v>
      </c>
      <c r="O48" s="1">
        <v>17.2</v>
      </c>
      <c r="P48" s="1">
        <v>17.2</v>
      </c>
      <c r="Q48" s="1">
        <v>17.2</v>
      </c>
      <c r="R48" s="1">
        <v>20.2</v>
      </c>
      <c r="S48" s="1">
        <v>20.2</v>
      </c>
      <c r="T48" s="1">
        <v>20.2</v>
      </c>
      <c r="U48" s="1">
        <v>20.2</v>
      </c>
      <c r="V48" s="1">
        <v>20.2</v>
      </c>
      <c r="W48" s="1">
        <v>23.2</v>
      </c>
      <c r="X48" s="1">
        <v>23.2</v>
      </c>
      <c r="Y48" s="1">
        <v>23.2</v>
      </c>
      <c r="Z48" s="1">
        <v>23.2</v>
      </c>
      <c r="AA48" s="1">
        <v>23.2</v>
      </c>
      <c r="AB48" s="1">
        <v>26.2</v>
      </c>
      <c r="AC48" s="1">
        <v>26.2</v>
      </c>
      <c r="AD48" s="1">
        <v>26.2</v>
      </c>
      <c r="AE48" s="1">
        <v>26.2</v>
      </c>
      <c r="AF48" s="1">
        <v>26.2</v>
      </c>
      <c r="AG48" s="1">
        <v>26.2</v>
      </c>
      <c r="AH48" s="1">
        <v>26.2</v>
      </c>
      <c r="AI48" s="1">
        <v>26.2</v>
      </c>
      <c r="AJ48" s="1">
        <v>26.2</v>
      </c>
      <c r="AK48" s="1">
        <v>26.2</v>
      </c>
      <c r="AL48" s="1">
        <v>26.2</v>
      </c>
      <c r="AM48" s="1">
        <v>26.2</v>
      </c>
      <c r="AN48" s="1">
        <v>26.2</v>
      </c>
      <c r="AO48" s="1">
        <v>26.2</v>
      </c>
      <c r="AP48" s="1">
        <v>26.2</v>
      </c>
      <c r="AQ48" s="1">
        <v>26.2</v>
      </c>
      <c r="AR48" s="1">
        <v>26.2</v>
      </c>
      <c r="AS48" s="1">
        <v>26.2</v>
      </c>
      <c r="AT48" s="1">
        <v>26.2</v>
      </c>
      <c r="AU48" s="1">
        <v>26.2</v>
      </c>
      <c r="AV48" s="1">
        <v>26.2</v>
      </c>
      <c r="AW48" s="1">
        <v>26.2</v>
      </c>
      <c r="AX48" s="1">
        <v>26.2</v>
      </c>
      <c r="AY48" s="1">
        <v>26.2</v>
      </c>
      <c r="AZ48" s="1">
        <v>26.2</v>
      </c>
      <c r="BA48" s="1">
        <v>26.2</v>
      </c>
      <c r="BB48" s="1">
        <v>26.2</v>
      </c>
      <c r="BC48" s="1">
        <v>26.2</v>
      </c>
      <c r="BD48" s="1">
        <v>26.2</v>
      </c>
      <c r="BE48" s="1">
        <v>26.2</v>
      </c>
      <c r="BF48" s="1">
        <v>26.2</v>
      </c>
      <c r="BG48" s="1">
        <v>26.2</v>
      </c>
      <c r="BH48" s="1">
        <v>26.2</v>
      </c>
      <c r="BI48" s="1">
        <v>26.2</v>
      </c>
      <c r="BJ48" s="1">
        <v>26.2</v>
      </c>
      <c r="BK48" s="1">
        <v>26.2</v>
      </c>
    </row>
    <row r="49" spans="1:63" x14ac:dyDescent="0.25">
      <c r="A49" s="1">
        <v>64</v>
      </c>
      <c r="B49" s="1">
        <v>5</v>
      </c>
      <c r="C49" s="1">
        <v>11.2</v>
      </c>
      <c r="D49" s="1">
        <v>11.2</v>
      </c>
      <c r="E49" s="1">
        <v>11.2</v>
      </c>
      <c r="F49" s="1">
        <v>11.2</v>
      </c>
      <c r="G49" s="1">
        <v>11.2</v>
      </c>
      <c r="H49" s="1">
        <v>14.2</v>
      </c>
      <c r="I49" s="1">
        <v>14.2</v>
      </c>
      <c r="J49" s="1">
        <v>14.2</v>
      </c>
      <c r="K49" s="1">
        <v>14.2</v>
      </c>
      <c r="L49" s="1">
        <v>14.2</v>
      </c>
      <c r="M49" s="1">
        <v>17.2</v>
      </c>
      <c r="N49" s="1">
        <v>17.2</v>
      </c>
      <c r="O49" s="1">
        <v>17.2</v>
      </c>
      <c r="P49" s="1">
        <v>17.2</v>
      </c>
      <c r="Q49" s="1">
        <v>17.2</v>
      </c>
      <c r="R49" s="1">
        <v>20.2</v>
      </c>
      <c r="S49" s="1">
        <v>20.2</v>
      </c>
      <c r="T49" s="1">
        <v>20.2</v>
      </c>
      <c r="U49" s="1">
        <v>20.2</v>
      </c>
      <c r="V49" s="1">
        <v>20.2</v>
      </c>
      <c r="W49" s="1">
        <v>23.2</v>
      </c>
      <c r="X49" s="1">
        <v>23.2</v>
      </c>
      <c r="Y49" s="1">
        <v>23.2</v>
      </c>
      <c r="Z49" s="1">
        <v>23.2</v>
      </c>
      <c r="AA49" s="1">
        <v>23.2</v>
      </c>
      <c r="AB49" s="1">
        <v>26.2</v>
      </c>
      <c r="AC49" s="1">
        <v>26.2</v>
      </c>
      <c r="AD49" s="1">
        <v>26.2</v>
      </c>
      <c r="AE49" s="1">
        <v>26.2</v>
      </c>
      <c r="AF49" s="1">
        <v>26.2</v>
      </c>
      <c r="AG49" s="1">
        <v>26.2</v>
      </c>
      <c r="AH49" s="1">
        <v>26.2</v>
      </c>
      <c r="AI49" s="1">
        <v>26.2</v>
      </c>
      <c r="AJ49" s="1">
        <v>26.2</v>
      </c>
      <c r="AK49" s="1">
        <v>26.2</v>
      </c>
      <c r="AL49" s="1">
        <v>26.2</v>
      </c>
      <c r="AM49" s="1">
        <v>26.2</v>
      </c>
      <c r="AN49" s="1">
        <v>26.2</v>
      </c>
      <c r="AO49" s="1">
        <v>26.2</v>
      </c>
      <c r="AP49" s="1">
        <v>26.2</v>
      </c>
      <c r="AQ49" s="1">
        <v>26.2</v>
      </c>
      <c r="AR49" s="1">
        <v>26.2</v>
      </c>
      <c r="AS49" s="1">
        <v>26.2</v>
      </c>
      <c r="AT49" s="1">
        <v>26.2</v>
      </c>
      <c r="AU49" s="1">
        <v>26.2</v>
      </c>
      <c r="AV49" s="1">
        <v>26.2</v>
      </c>
      <c r="AW49" s="1">
        <v>26.2</v>
      </c>
      <c r="AX49" s="1">
        <v>26.2</v>
      </c>
      <c r="AY49" s="1">
        <v>26.2</v>
      </c>
      <c r="AZ49" s="1">
        <v>26.2</v>
      </c>
      <c r="BA49" s="1">
        <v>26.2</v>
      </c>
      <c r="BB49" s="1">
        <v>26.2</v>
      </c>
      <c r="BC49" s="1">
        <v>26.2</v>
      </c>
      <c r="BD49" s="1">
        <v>26.2</v>
      </c>
      <c r="BE49" s="1">
        <v>26.2</v>
      </c>
      <c r="BF49" s="1">
        <v>26.2</v>
      </c>
      <c r="BG49" s="1">
        <v>26.2</v>
      </c>
      <c r="BH49" s="1">
        <v>26.2</v>
      </c>
      <c r="BI49" s="1">
        <v>26.2</v>
      </c>
      <c r="BJ49" s="1">
        <v>26.2</v>
      </c>
      <c r="BK49" s="1">
        <v>26.2</v>
      </c>
    </row>
    <row r="50" spans="1:63" x14ac:dyDescent="0.25">
      <c r="A50" s="1">
        <v>65</v>
      </c>
      <c r="B50" s="1">
        <v>5</v>
      </c>
      <c r="C50" s="1">
        <v>11.2</v>
      </c>
      <c r="D50" s="1">
        <v>11.2</v>
      </c>
      <c r="E50" s="1">
        <v>11.2</v>
      </c>
      <c r="F50" s="1">
        <v>11.2</v>
      </c>
      <c r="G50" s="1">
        <v>11.2</v>
      </c>
      <c r="H50" s="1">
        <v>14.2</v>
      </c>
      <c r="I50" s="1">
        <v>14.2</v>
      </c>
      <c r="J50" s="1">
        <v>14.2</v>
      </c>
      <c r="K50" s="1">
        <v>14.2</v>
      </c>
      <c r="L50" s="1">
        <v>14.2</v>
      </c>
      <c r="M50" s="1">
        <v>17.2</v>
      </c>
      <c r="N50" s="1">
        <v>17.2</v>
      </c>
      <c r="O50" s="1">
        <v>17.2</v>
      </c>
      <c r="P50" s="1">
        <v>17.2</v>
      </c>
      <c r="Q50" s="1">
        <v>17.2</v>
      </c>
      <c r="R50" s="1">
        <v>20.2</v>
      </c>
      <c r="S50" s="1">
        <v>20.2</v>
      </c>
      <c r="T50" s="1">
        <v>20.2</v>
      </c>
      <c r="U50" s="1">
        <v>20.2</v>
      </c>
      <c r="V50" s="1">
        <v>20.2</v>
      </c>
      <c r="W50" s="1">
        <v>23.2</v>
      </c>
      <c r="X50" s="1">
        <v>23.2</v>
      </c>
      <c r="Y50" s="1">
        <v>23.2</v>
      </c>
      <c r="Z50" s="1">
        <v>23.2</v>
      </c>
      <c r="AA50" s="1">
        <v>23.2</v>
      </c>
      <c r="AB50" s="1">
        <v>26.2</v>
      </c>
      <c r="AC50" s="1">
        <v>26.2</v>
      </c>
      <c r="AD50" s="1">
        <v>26.2</v>
      </c>
      <c r="AE50" s="1">
        <v>26.2</v>
      </c>
      <c r="AF50" s="1">
        <v>26.2</v>
      </c>
      <c r="AG50" s="1">
        <v>26.2</v>
      </c>
      <c r="AH50" s="1">
        <v>26.2</v>
      </c>
      <c r="AI50" s="1">
        <v>26.2</v>
      </c>
      <c r="AJ50" s="1">
        <v>26.2</v>
      </c>
      <c r="AK50" s="1">
        <v>26.2</v>
      </c>
      <c r="AL50" s="1">
        <v>26.2</v>
      </c>
      <c r="AM50" s="1">
        <v>26.2</v>
      </c>
      <c r="AN50" s="1">
        <v>26.2</v>
      </c>
      <c r="AO50" s="1">
        <v>26.2</v>
      </c>
      <c r="AP50" s="1">
        <v>26.2</v>
      </c>
      <c r="AQ50" s="1">
        <v>26.2</v>
      </c>
      <c r="AR50" s="1">
        <v>26.2</v>
      </c>
      <c r="AS50" s="1">
        <v>26.2</v>
      </c>
      <c r="AT50" s="1">
        <v>26.2</v>
      </c>
      <c r="AU50" s="1">
        <v>26.2</v>
      </c>
      <c r="AV50" s="1">
        <v>26.2</v>
      </c>
      <c r="AW50" s="1">
        <v>26.2</v>
      </c>
      <c r="AX50" s="1">
        <v>26.2</v>
      </c>
      <c r="AY50" s="1">
        <v>26.2</v>
      </c>
      <c r="AZ50" s="1">
        <v>26.2</v>
      </c>
      <c r="BA50" s="1">
        <v>26.2</v>
      </c>
      <c r="BB50" s="1">
        <v>26.2</v>
      </c>
      <c r="BC50" s="1">
        <v>26.2</v>
      </c>
      <c r="BD50" s="1">
        <v>26.2</v>
      </c>
      <c r="BE50" s="1">
        <v>26.2</v>
      </c>
      <c r="BF50" s="1">
        <v>26.2</v>
      </c>
      <c r="BG50" s="1">
        <v>26.2</v>
      </c>
      <c r="BH50" s="1">
        <v>26.2</v>
      </c>
      <c r="BI50" s="1">
        <v>26.2</v>
      </c>
      <c r="BJ50" s="1">
        <v>26.2</v>
      </c>
      <c r="BK50" s="1">
        <v>26.2</v>
      </c>
    </row>
    <row r="51" spans="1:63" x14ac:dyDescent="0.25">
      <c r="A51" s="1">
        <v>66</v>
      </c>
      <c r="B51" s="1">
        <v>5</v>
      </c>
      <c r="C51" s="1">
        <v>11.2</v>
      </c>
      <c r="D51" s="1">
        <v>11.2</v>
      </c>
      <c r="E51" s="1">
        <v>11.2</v>
      </c>
      <c r="F51" s="1">
        <v>11.2</v>
      </c>
      <c r="G51" s="1">
        <v>11.2</v>
      </c>
      <c r="H51" s="1">
        <v>14.2</v>
      </c>
      <c r="I51" s="1">
        <v>14.2</v>
      </c>
      <c r="J51" s="1">
        <v>14.2</v>
      </c>
      <c r="K51" s="1">
        <v>14.2</v>
      </c>
      <c r="L51" s="1">
        <v>14.2</v>
      </c>
      <c r="M51" s="1">
        <v>17.2</v>
      </c>
      <c r="N51" s="1">
        <v>17.2</v>
      </c>
      <c r="O51" s="1">
        <v>17.2</v>
      </c>
      <c r="P51" s="1">
        <v>17.2</v>
      </c>
      <c r="Q51" s="1">
        <v>17.2</v>
      </c>
      <c r="R51" s="1">
        <v>20.2</v>
      </c>
      <c r="S51" s="1">
        <v>20.2</v>
      </c>
      <c r="T51" s="1">
        <v>20.2</v>
      </c>
      <c r="U51" s="1">
        <v>20.2</v>
      </c>
      <c r="V51" s="1">
        <v>20.2</v>
      </c>
      <c r="W51" s="1">
        <v>23.2</v>
      </c>
      <c r="X51" s="1">
        <v>23.2</v>
      </c>
      <c r="Y51" s="1">
        <v>23.2</v>
      </c>
      <c r="Z51" s="1">
        <v>23.2</v>
      </c>
      <c r="AA51" s="1">
        <v>23.2</v>
      </c>
      <c r="AB51" s="1">
        <v>26.2</v>
      </c>
      <c r="AC51" s="1">
        <v>26.2</v>
      </c>
      <c r="AD51" s="1">
        <v>26.2</v>
      </c>
      <c r="AE51" s="1">
        <v>26.2</v>
      </c>
      <c r="AF51" s="1">
        <v>26.2</v>
      </c>
      <c r="AG51" s="1">
        <v>26.2</v>
      </c>
      <c r="AH51" s="1">
        <v>26.2</v>
      </c>
      <c r="AI51" s="1">
        <v>26.2</v>
      </c>
      <c r="AJ51" s="1">
        <v>26.2</v>
      </c>
      <c r="AK51" s="1">
        <v>26.2</v>
      </c>
      <c r="AL51" s="1">
        <v>26.2</v>
      </c>
      <c r="AM51" s="1">
        <v>26.2</v>
      </c>
      <c r="AN51" s="1">
        <v>26.2</v>
      </c>
      <c r="AO51" s="1">
        <v>26.2</v>
      </c>
      <c r="AP51" s="1">
        <v>26.2</v>
      </c>
      <c r="AQ51" s="1">
        <v>26.2</v>
      </c>
      <c r="AR51" s="1">
        <v>26.2</v>
      </c>
      <c r="AS51" s="1">
        <v>26.2</v>
      </c>
      <c r="AT51" s="1">
        <v>26.2</v>
      </c>
      <c r="AU51" s="1">
        <v>26.2</v>
      </c>
      <c r="AV51" s="1">
        <v>26.2</v>
      </c>
      <c r="AW51" s="1">
        <v>26.2</v>
      </c>
      <c r="AX51" s="1">
        <v>26.2</v>
      </c>
      <c r="AY51" s="1">
        <v>26.2</v>
      </c>
      <c r="AZ51" s="1">
        <v>26.2</v>
      </c>
      <c r="BA51" s="1">
        <v>26.2</v>
      </c>
      <c r="BB51" s="1">
        <v>26.2</v>
      </c>
      <c r="BC51" s="1">
        <v>26.2</v>
      </c>
      <c r="BD51" s="1">
        <v>26.2</v>
      </c>
      <c r="BE51" s="1">
        <v>26.2</v>
      </c>
      <c r="BF51" s="1">
        <v>26.2</v>
      </c>
      <c r="BG51" s="1">
        <v>26.2</v>
      </c>
      <c r="BH51" s="1">
        <v>26.2</v>
      </c>
      <c r="BI51" s="1">
        <v>26.2</v>
      </c>
      <c r="BJ51" s="1">
        <v>26.2</v>
      </c>
      <c r="BK51" s="1">
        <v>26.2</v>
      </c>
    </row>
    <row r="52" spans="1:63" x14ac:dyDescent="0.25">
      <c r="A52" s="1">
        <v>67</v>
      </c>
      <c r="B52" s="1">
        <v>5</v>
      </c>
      <c r="C52" s="1">
        <v>11.2</v>
      </c>
      <c r="D52" s="1">
        <v>11.2</v>
      </c>
      <c r="E52" s="1">
        <v>11.2</v>
      </c>
      <c r="F52" s="1">
        <v>11.2</v>
      </c>
      <c r="G52" s="1">
        <v>11.2</v>
      </c>
      <c r="H52" s="1">
        <v>14.2</v>
      </c>
      <c r="I52" s="1">
        <v>14.2</v>
      </c>
      <c r="J52" s="1">
        <v>14.2</v>
      </c>
      <c r="K52" s="1">
        <v>14.2</v>
      </c>
      <c r="L52" s="1">
        <v>14.2</v>
      </c>
      <c r="M52" s="1">
        <v>17.2</v>
      </c>
      <c r="N52" s="1">
        <v>17.2</v>
      </c>
      <c r="O52" s="1">
        <v>17.2</v>
      </c>
      <c r="P52" s="1">
        <v>17.2</v>
      </c>
      <c r="Q52" s="1">
        <v>17.2</v>
      </c>
      <c r="R52" s="1">
        <v>20.2</v>
      </c>
      <c r="S52" s="1">
        <v>20.2</v>
      </c>
      <c r="T52" s="1">
        <v>20.2</v>
      </c>
      <c r="U52" s="1">
        <v>20.2</v>
      </c>
      <c r="V52" s="1">
        <v>20.2</v>
      </c>
      <c r="W52" s="1">
        <v>23.2</v>
      </c>
      <c r="X52" s="1">
        <v>23.2</v>
      </c>
      <c r="Y52" s="1">
        <v>23.2</v>
      </c>
      <c r="Z52" s="1">
        <v>23.2</v>
      </c>
      <c r="AA52" s="1">
        <v>23.2</v>
      </c>
      <c r="AB52" s="1">
        <v>26.2</v>
      </c>
      <c r="AC52" s="1">
        <v>26.2</v>
      </c>
      <c r="AD52" s="1">
        <v>26.2</v>
      </c>
      <c r="AE52" s="1">
        <v>26.2</v>
      </c>
      <c r="AF52" s="1">
        <v>26.2</v>
      </c>
      <c r="AG52" s="1">
        <v>26.2</v>
      </c>
      <c r="AH52" s="1">
        <v>26.2</v>
      </c>
      <c r="AI52" s="1">
        <v>26.2</v>
      </c>
      <c r="AJ52" s="1">
        <v>26.2</v>
      </c>
      <c r="AK52" s="1">
        <v>26.2</v>
      </c>
      <c r="AL52" s="1">
        <v>26.2</v>
      </c>
      <c r="AM52" s="1">
        <v>26.2</v>
      </c>
      <c r="AN52" s="1">
        <v>26.2</v>
      </c>
      <c r="AO52" s="1">
        <v>26.2</v>
      </c>
      <c r="AP52" s="1">
        <v>26.2</v>
      </c>
      <c r="AQ52" s="1">
        <v>26.2</v>
      </c>
      <c r="AR52" s="1">
        <v>26.2</v>
      </c>
      <c r="AS52" s="1">
        <v>26.2</v>
      </c>
      <c r="AT52" s="1">
        <v>26.2</v>
      </c>
      <c r="AU52" s="1">
        <v>26.2</v>
      </c>
      <c r="AV52" s="1">
        <v>26.2</v>
      </c>
      <c r="AW52" s="1">
        <v>26.2</v>
      </c>
      <c r="AX52" s="1">
        <v>26.2</v>
      </c>
      <c r="AY52" s="1">
        <v>26.2</v>
      </c>
      <c r="AZ52" s="1">
        <v>26.2</v>
      </c>
      <c r="BA52" s="1">
        <v>26.2</v>
      </c>
      <c r="BB52" s="1">
        <v>26.2</v>
      </c>
      <c r="BC52" s="1">
        <v>26.2</v>
      </c>
      <c r="BD52" s="1">
        <v>26.2</v>
      </c>
      <c r="BE52" s="1">
        <v>26.2</v>
      </c>
      <c r="BF52" s="1">
        <v>26.2</v>
      </c>
      <c r="BG52" s="1">
        <v>26.2</v>
      </c>
      <c r="BH52" s="1">
        <v>26.2</v>
      </c>
      <c r="BI52" s="1">
        <v>26.2</v>
      </c>
      <c r="BJ52" s="1">
        <v>26.2</v>
      </c>
      <c r="BK52" s="1">
        <v>26.2</v>
      </c>
    </row>
    <row r="53" spans="1:63" x14ac:dyDescent="0.25">
      <c r="A53" s="1">
        <v>68</v>
      </c>
      <c r="B53" s="1">
        <v>5</v>
      </c>
      <c r="C53" s="1">
        <v>11.2</v>
      </c>
      <c r="D53" s="1">
        <v>11.2</v>
      </c>
      <c r="E53" s="1">
        <v>11.2</v>
      </c>
      <c r="F53" s="1">
        <v>11.2</v>
      </c>
      <c r="G53" s="1">
        <v>11.2</v>
      </c>
      <c r="H53" s="1">
        <v>14.2</v>
      </c>
      <c r="I53" s="1">
        <v>14.2</v>
      </c>
      <c r="J53" s="1">
        <v>14.2</v>
      </c>
      <c r="K53" s="1">
        <v>14.2</v>
      </c>
      <c r="L53" s="1">
        <v>14.2</v>
      </c>
      <c r="M53" s="1">
        <v>17.2</v>
      </c>
      <c r="N53" s="1">
        <v>17.2</v>
      </c>
      <c r="O53" s="1">
        <v>17.2</v>
      </c>
      <c r="P53" s="1">
        <v>17.2</v>
      </c>
      <c r="Q53" s="1">
        <v>17.2</v>
      </c>
      <c r="R53" s="1">
        <v>20.2</v>
      </c>
      <c r="S53" s="1">
        <v>20.2</v>
      </c>
      <c r="T53" s="1">
        <v>20.2</v>
      </c>
      <c r="U53" s="1">
        <v>20.2</v>
      </c>
      <c r="V53" s="1">
        <v>20.2</v>
      </c>
      <c r="W53" s="1">
        <v>23.2</v>
      </c>
      <c r="X53" s="1">
        <v>23.2</v>
      </c>
      <c r="Y53" s="1">
        <v>23.2</v>
      </c>
      <c r="Z53" s="1">
        <v>23.2</v>
      </c>
      <c r="AA53" s="1">
        <v>23.2</v>
      </c>
      <c r="AB53" s="1">
        <v>26.2</v>
      </c>
      <c r="AC53" s="1">
        <v>26.2</v>
      </c>
      <c r="AD53" s="1">
        <v>26.2</v>
      </c>
      <c r="AE53" s="1">
        <v>26.2</v>
      </c>
      <c r="AF53" s="1">
        <v>26.2</v>
      </c>
      <c r="AG53" s="1">
        <v>26.2</v>
      </c>
      <c r="AH53" s="1">
        <v>26.2</v>
      </c>
      <c r="AI53" s="1">
        <v>26.2</v>
      </c>
      <c r="AJ53" s="1">
        <v>26.2</v>
      </c>
      <c r="AK53" s="1">
        <v>26.2</v>
      </c>
      <c r="AL53" s="1">
        <v>26.2</v>
      </c>
      <c r="AM53" s="1">
        <v>26.2</v>
      </c>
      <c r="AN53" s="1">
        <v>26.2</v>
      </c>
      <c r="AO53" s="1">
        <v>26.2</v>
      </c>
      <c r="AP53" s="1">
        <v>26.2</v>
      </c>
      <c r="AQ53" s="1">
        <v>26.2</v>
      </c>
      <c r="AR53" s="1">
        <v>26.2</v>
      </c>
      <c r="AS53" s="1">
        <v>26.2</v>
      </c>
      <c r="AT53" s="1">
        <v>26.2</v>
      </c>
      <c r="AU53" s="1">
        <v>26.2</v>
      </c>
      <c r="AV53" s="1">
        <v>26.2</v>
      </c>
      <c r="AW53" s="1">
        <v>26.2</v>
      </c>
      <c r="AX53" s="1">
        <v>26.2</v>
      </c>
      <c r="AY53" s="1">
        <v>26.2</v>
      </c>
      <c r="AZ53" s="1">
        <v>26.2</v>
      </c>
      <c r="BA53" s="1">
        <v>26.2</v>
      </c>
      <c r="BB53" s="1">
        <v>26.2</v>
      </c>
      <c r="BC53" s="1">
        <v>26.2</v>
      </c>
      <c r="BD53" s="1">
        <v>26.2</v>
      </c>
      <c r="BE53" s="1">
        <v>26.2</v>
      </c>
      <c r="BF53" s="1">
        <v>26.2</v>
      </c>
      <c r="BG53" s="1">
        <v>26.2</v>
      </c>
      <c r="BH53" s="1">
        <v>26.2</v>
      </c>
      <c r="BI53" s="1">
        <v>26.2</v>
      </c>
      <c r="BJ53" s="1">
        <v>26.2</v>
      </c>
      <c r="BK53" s="1">
        <v>26.2</v>
      </c>
    </row>
    <row r="54" spans="1:63" x14ac:dyDescent="0.25">
      <c r="A54" s="1">
        <v>69</v>
      </c>
      <c r="B54" s="1">
        <v>5</v>
      </c>
      <c r="C54" s="1">
        <v>11.2</v>
      </c>
      <c r="D54" s="1">
        <v>11.2</v>
      </c>
      <c r="E54" s="1">
        <v>11.2</v>
      </c>
      <c r="F54" s="1">
        <v>11.2</v>
      </c>
      <c r="G54" s="1">
        <v>11.2</v>
      </c>
      <c r="H54" s="1">
        <v>14.2</v>
      </c>
      <c r="I54" s="1">
        <v>14.2</v>
      </c>
      <c r="J54" s="1">
        <v>14.2</v>
      </c>
      <c r="K54" s="1">
        <v>14.2</v>
      </c>
      <c r="L54" s="1">
        <v>14.2</v>
      </c>
      <c r="M54" s="1">
        <v>17.2</v>
      </c>
      <c r="N54" s="1">
        <v>17.2</v>
      </c>
      <c r="O54" s="1">
        <v>17.2</v>
      </c>
      <c r="P54" s="1">
        <v>17.2</v>
      </c>
      <c r="Q54" s="1">
        <v>17.2</v>
      </c>
      <c r="R54" s="1">
        <v>20.2</v>
      </c>
      <c r="S54" s="1">
        <v>20.2</v>
      </c>
      <c r="T54" s="1">
        <v>20.2</v>
      </c>
      <c r="U54" s="1">
        <v>20.2</v>
      </c>
      <c r="V54" s="1">
        <v>20.2</v>
      </c>
      <c r="W54" s="1">
        <v>23.2</v>
      </c>
      <c r="X54" s="1">
        <v>23.2</v>
      </c>
      <c r="Y54" s="1">
        <v>23.2</v>
      </c>
      <c r="Z54" s="1">
        <v>23.2</v>
      </c>
      <c r="AA54" s="1">
        <v>23.2</v>
      </c>
      <c r="AB54" s="1">
        <v>26.2</v>
      </c>
      <c r="AC54" s="1">
        <v>26.2</v>
      </c>
      <c r="AD54" s="1">
        <v>26.2</v>
      </c>
      <c r="AE54" s="1">
        <v>26.2</v>
      </c>
      <c r="AF54" s="1">
        <v>26.2</v>
      </c>
      <c r="AG54" s="1">
        <v>26.2</v>
      </c>
      <c r="AH54" s="1">
        <v>26.2</v>
      </c>
      <c r="AI54" s="1">
        <v>26.2</v>
      </c>
      <c r="AJ54" s="1">
        <v>26.2</v>
      </c>
      <c r="AK54" s="1">
        <v>26.2</v>
      </c>
      <c r="AL54" s="1">
        <v>26.2</v>
      </c>
      <c r="AM54" s="1">
        <v>26.2</v>
      </c>
      <c r="AN54" s="1">
        <v>26.2</v>
      </c>
      <c r="AO54" s="1">
        <v>26.2</v>
      </c>
      <c r="AP54" s="1">
        <v>26.2</v>
      </c>
      <c r="AQ54" s="1">
        <v>26.2</v>
      </c>
      <c r="AR54" s="1">
        <v>26.2</v>
      </c>
      <c r="AS54" s="1">
        <v>26.2</v>
      </c>
      <c r="AT54" s="1">
        <v>26.2</v>
      </c>
      <c r="AU54" s="1">
        <v>26.2</v>
      </c>
      <c r="AV54" s="1">
        <v>26.2</v>
      </c>
      <c r="AW54" s="1">
        <v>26.2</v>
      </c>
      <c r="AX54" s="1">
        <v>26.2</v>
      </c>
      <c r="AY54" s="1">
        <v>26.2</v>
      </c>
      <c r="AZ54" s="1">
        <v>26.2</v>
      </c>
      <c r="BA54" s="1">
        <v>26.2</v>
      </c>
      <c r="BB54" s="1">
        <v>26.2</v>
      </c>
      <c r="BC54" s="1">
        <v>26.2</v>
      </c>
      <c r="BD54" s="1">
        <v>26.2</v>
      </c>
      <c r="BE54" s="1">
        <v>26.2</v>
      </c>
      <c r="BF54" s="1">
        <v>26.2</v>
      </c>
      <c r="BG54" s="1">
        <v>26.2</v>
      </c>
      <c r="BH54" s="1">
        <v>26.2</v>
      </c>
      <c r="BI54" s="1">
        <v>26.2</v>
      </c>
      <c r="BJ54" s="1">
        <v>26.2</v>
      </c>
      <c r="BK54" s="1">
        <v>26.2</v>
      </c>
    </row>
    <row r="55" spans="1:63" x14ac:dyDescent="0.25">
      <c r="A55" s="1">
        <v>70</v>
      </c>
      <c r="B55" s="1">
        <v>5</v>
      </c>
      <c r="C55" s="1">
        <v>11.2</v>
      </c>
      <c r="D55" s="1">
        <v>11.2</v>
      </c>
      <c r="E55" s="1">
        <v>11.2</v>
      </c>
      <c r="F55" s="1">
        <v>11.2</v>
      </c>
      <c r="G55" s="1">
        <v>11.2</v>
      </c>
      <c r="H55" s="1">
        <v>14.2</v>
      </c>
      <c r="I55" s="1">
        <v>14.2</v>
      </c>
      <c r="J55" s="1">
        <v>14.2</v>
      </c>
      <c r="K55" s="1">
        <v>14.2</v>
      </c>
      <c r="L55" s="1">
        <v>14.2</v>
      </c>
      <c r="M55" s="1">
        <v>17.2</v>
      </c>
      <c r="N55" s="1">
        <v>17.2</v>
      </c>
      <c r="O55" s="1">
        <v>17.2</v>
      </c>
      <c r="P55" s="1">
        <v>17.2</v>
      </c>
      <c r="Q55" s="1">
        <v>17.2</v>
      </c>
      <c r="R55" s="1">
        <v>20.2</v>
      </c>
      <c r="S55" s="1">
        <v>20.2</v>
      </c>
      <c r="T55" s="1">
        <v>20.2</v>
      </c>
      <c r="U55" s="1">
        <v>20.2</v>
      </c>
      <c r="V55" s="1">
        <v>20.2</v>
      </c>
      <c r="W55" s="1">
        <v>23.2</v>
      </c>
      <c r="X55" s="1">
        <v>23.2</v>
      </c>
      <c r="Y55" s="1">
        <v>23.2</v>
      </c>
      <c r="Z55" s="1">
        <v>23.2</v>
      </c>
      <c r="AA55" s="1">
        <v>23.2</v>
      </c>
      <c r="AB55" s="1">
        <v>26.2</v>
      </c>
      <c r="AC55" s="1">
        <v>26.2</v>
      </c>
      <c r="AD55" s="1">
        <v>26.2</v>
      </c>
      <c r="AE55" s="1">
        <v>26.2</v>
      </c>
      <c r="AF55" s="1">
        <v>26.2</v>
      </c>
      <c r="AG55" s="1">
        <v>26.2</v>
      </c>
      <c r="AH55" s="1">
        <v>26.2</v>
      </c>
      <c r="AI55" s="1">
        <v>26.2</v>
      </c>
      <c r="AJ55" s="1">
        <v>26.2</v>
      </c>
      <c r="AK55" s="1">
        <v>26.2</v>
      </c>
      <c r="AL55" s="1">
        <v>26.2</v>
      </c>
      <c r="AM55" s="1">
        <v>26.2</v>
      </c>
      <c r="AN55" s="1">
        <v>26.2</v>
      </c>
      <c r="AO55" s="1">
        <v>26.2</v>
      </c>
      <c r="AP55" s="1">
        <v>26.2</v>
      </c>
      <c r="AQ55" s="1">
        <v>26.2</v>
      </c>
      <c r="AR55" s="1">
        <v>26.2</v>
      </c>
      <c r="AS55" s="1">
        <v>26.2</v>
      </c>
      <c r="AT55" s="1">
        <v>26.2</v>
      </c>
      <c r="AU55" s="1">
        <v>26.2</v>
      </c>
      <c r="AV55" s="1">
        <v>26.2</v>
      </c>
      <c r="AW55" s="1">
        <v>26.2</v>
      </c>
      <c r="AX55" s="1">
        <v>26.2</v>
      </c>
      <c r="AY55" s="1">
        <v>26.2</v>
      </c>
      <c r="AZ55" s="1">
        <v>26.2</v>
      </c>
      <c r="BA55" s="1">
        <v>26.2</v>
      </c>
      <c r="BB55" s="1">
        <v>26.2</v>
      </c>
      <c r="BC55" s="1">
        <v>26.2</v>
      </c>
      <c r="BD55" s="1">
        <v>26.2</v>
      </c>
      <c r="BE55" s="1">
        <v>26.2</v>
      </c>
      <c r="BF55" s="1">
        <v>26.2</v>
      </c>
      <c r="BG55" s="1">
        <v>26.2</v>
      </c>
      <c r="BH55" s="1">
        <v>26.2</v>
      </c>
      <c r="BI55" s="1">
        <v>26.2</v>
      </c>
      <c r="BJ55" s="1">
        <v>26.2</v>
      </c>
      <c r="BK55" s="1">
        <v>26.2</v>
      </c>
    </row>
    <row r="56" spans="1:63" x14ac:dyDescent="0.25">
      <c r="A56" s="1">
        <v>71</v>
      </c>
      <c r="B56" s="1">
        <v>5</v>
      </c>
      <c r="C56" s="1">
        <v>11.2</v>
      </c>
      <c r="D56" s="1">
        <v>11.2</v>
      </c>
      <c r="E56" s="1">
        <v>11.2</v>
      </c>
      <c r="F56" s="1">
        <v>11.2</v>
      </c>
      <c r="G56" s="1">
        <v>11.2</v>
      </c>
      <c r="H56" s="1">
        <v>14.2</v>
      </c>
      <c r="I56" s="1">
        <v>14.2</v>
      </c>
      <c r="J56" s="1">
        <v>14.2</v>
      </c>
      <c r="K56" s="1">
        <v>14.2</v>
      </c>
      <c r="L56" s="1">
        <v>14.2</v>
      </c>
      <c r="M56" s="1">
        <v>17.2</v>
      </c>
      <c r="N56" s="1">
        <v>17.2</v>
      </c>
      <c r="O56" s="1">
        <v>17.2</v>
      </c>
      <c r="P56" s="1">
        <v>17.2</v>
      </c>
      <c r="Q56" s="1">
        <v>17.2</v>
      </c>
      <c r="R56" s="1">
        <v>20.2</v>
      </c>
      <c r="S56" s="1">
        <v>20.2</v>
      </c>
      <c r="T56" s="1">
        <v>20.2</v>
      </c>
      <c r="U56" s="1">
        <v>20.2</v>
      </c>
      <c r="V56" s="1">
        <v>20.2</v>
      </c>
      <c r="W56" s="1">
        <v>23.2</v>
      </c>
      <c r="X56" s="1">
        <v>23.2</v>
      </c>
      <c r="Y56" s="1">
        <v>23.2</v>
      </c>
      <c r="Z56" s="1">
        <v>23.2</v>
      </c>
      <c r="AA56" s="1">
        <v>23.2</v>
      </c>
      <c r="AB56" s="1">
        <v>26.2</v>
      </c>
      <c r="AC56" s="1">
        <v>26.2</v>
      </c>
      <c r="AD56" s="1">
        <v>26.2</v>
      </c>
      <c r="AE56" s="1">
        <v>26.2</v>
      </c>
      <c r="AF56" s="1">
        <v>26.2</v>
      </c>
      <c r="AG56" s="1">
        <v>26.2</v>
      </c>
      <c r="AH56" s="1">
        <v>26.2</v>
      </c>
      <c r="AI56" s="1">
        <v>26.2</v>
      </c>
      <c r="AJ56" s="1">
        <v>26.2</v>
      </c>
      <c r="AK56" s="1">
        <v>26.2</v>
      </c>
      <c r="AL56" s="1">
        <v>26.2</v>
      </c>
      <c r="AM56" s="1">
        <v>26.2</v>
      </c>
      <c r="AN56" s="1">
        <v>26.2</v>
      </c>
      <c r="AO56" s="1">
        <v>26.2</v>
      </c>
      <c r="AP56" s="1">
        <v>26.2</v>
      </c>
      <c r="AQ56" s="1">
        <v>26.2</v>
      </c>
      <c r="AR56" s="1">
        <v>26.2</v>
      </c>
      <c r="AS56" s="1">
        <v>26.2</v>
      </c>
      <c r="AT56" s="1">
        <v>26.2</v>
      </c>
      <c r="AU56" s="1">
        <v>26.2</v>
      </c>
      <c r="AV56" s="1">
        <v>26.2</v>
      </c>
      <c r="AW56" s="1">
        <v>26.2</v>
      </c>
      <c r="AX56" s="1">
        <v>26.2</v>
      </c>
      <c r="AY56" s="1">
        <v>26.2</v>
      </c>
      <c r="AZ56" s="1">
        <v>26.2</v>
      </c>
      <c r="BA56" s="1">
        <v>26.2</v>
      </c>
      <c r="BB56" s="1">
        <v>26.2</v>
      </c>
      <c r="BC56" s="1">
        <v>26.2</v>
      </c>
      <c r="BD56" s="1">
        <v>26.2</v>
      </c>
      <c r="BE56" s="1">
        <v>26.2</v>
      </c>
      <c r="BF56" s="1">
        <v>26.2</v>
      </c>
      <c r="BG56" s="1">
        <v>26.2</v>
      </c>
      <c r="BH56" s="1">
        <v>26.2</v>
      </c>
      <c r="BI56" s="1">
        <v>26.2</v>
      </c>
      <c r="BJ56" s="1">
        <v>26.2</v>
      </c>
      <c r="BK56" s="1">
        <v>26.2</v>
      </c>
    </row>
    <row r="57" spans="1:63" x14ac:dyDescent="0.25">
      <c r="A57" s="1">
        <v>72</v>
      </c>
      <c r="B57" s="1">
        <v>5</v>
      </c>
      <c r="C57" s="1">
        <v>11.2</v>
      </c>
      <c r="D57" s="1">
        <v>11.2</v>
      </c>
      <c r="E57" s="1">
        <v>11.2</v>
      </c>
      <c r="F57" s="1">
        <v>11.2</v>
      </c>
      <c r="G57" s="1">
        <v>11.2</v>
      </c>
      <c r="H57" s="1">
        <v>14.2</v>
      </c>
      <c r="I57" s="1">
        <v>14.2</v>
      </c>
      <c r="J57" s="1">
        <v>14.2</v>
      </c>
      <c r="K57" s="1">
        <v>14.2</v>
      </c>
      <c r="L57" s="1">
        <v>14.2</v>
      </c>
      <c r="M57" s="1">
        <v>17.2</v>
      </c>
      <c r="N57" s="1">
        <v>17.2</v>
      </c>
      <c r="O57" s="1">
        <v>17.2</v>
      </c>
      <c r="P57" s="1">
        <v>17.2</v>
      </c>
      <c r="Q57" s="1">
        <v>17.2</v>
      </c>
      <c r="R57" s="1">
        <v>20.2</v>
      </c>
      <c r="S57" s="1">
        <v>20.2</v>
      </c>
      <c r="T57" s="1">
        <v>20.2</v>
      </c>
      <c r="U57" s="1">
        <v>20.2</v>
      </c>
      <c r="V57" s="1">
        <v>20.2</v>
      </c>
      <c r="W57" s="1">
        <v>23.2</v>
      </c>
      <c r="X57" s="1">
        <v>23.2</v>
      </c>
      <c r="Y57" s="1">
        <v>23.2</v>
      </c>
      <c r="Z57" s="1">
        <v>23.2</v>
      </c>
      <c r="AA57" s="1">
        <v>23.2</v>
      </c>
      <c r="AB57" s="1">
        <v>26.2</v>
      </c>
      <c r="AC57" s="1">
        <v>26.2</v>
      </c>
      <c r="AD57" s="1">
        <v>26.2</v>
      </c>
      <c r="AE57" s="1">
        <v>26.2</v>
      </c>
      <c r="AF57" s="1">
        <v>26.2</v>
      </c>
      <c r="AG57" s="1">
        <v>26.2</v>
      </c>
      <c r="AH57" s="1">
        <v>26.2</v>
      </c>
      <c r="AI57" s="1">
        <v>26.2</v>
      </c>
      <c r="AJ57" s="1">
        <v>26.2</v>
      </c>
      <c r="AK57" s="1">
        <v>26.2</v>
      </c>
      <c r="AL57" s="1">
        <v>26.2</v>
      </c>
      <c r="AM57" s="1">
        <v>26.2</v>
      </c>
      <c r="AN57" s="1">
        <v>26.2</v>
      </c>
      <c r="AO57" s="1">
        <v>26.2</v>
      </c>
      <c r="AP57" s="1">
        <v>26.2</v>
      </c>
      <c r="AQ57" s="1">
        <v>26.2</v>
      </c>
      <c r="AR57" s="1">
        <v>26.2</v>
      </c>
      <c r="AS57" s="1">
        <v>26.2</v>
      </c>
      <c r="AT57" s="1">
        <v>26.2</v>
      </c>
      <c r="AU57" s="1">
        <v>26.2</v>
      </c>
      <c r="AV57" s="1">
        <v>26.2</v>
      </c>
      <c r="AW57" s="1">
        <v>26.2</v>
      </c>
      <c r="AX57" s="1">
        <v>26.2</v>
      </c>
      <c r="AY57" s="1">
        <v>26.2</v>
      </c>
      <c r="AZ57" s="1">
        <v>26.2</v>
      </c>
      <c r="BA57" s="1">
        <v>26.2</v>
      </c>
      <c r="BB57" s="1">
        <v>26.2</v>
      </c>
      <c r="BC57" s="1">
        <v>26.2</v>
      </c>
      <c r="BD57" s="1">
        <v>26.2</v>
      </c>
      <c r="BE57" s="1">
        <v>26.2</v>
      </c>
      <c r="BF57" s="1">
        <v>26.2</v>
      </c>
      <c r="BG57" s="1">
        <v>26.2</v>
      </c>
      <c r="BH57" s="1">
        <v>26.2</v>
      </c>
      <c r="BI57" s="1">
        <v>26.2</v>
      </c>
      <c r="BJ57" s="1">
        <v>26.2</v>
      </c>
      <c r="BK57" s="1">
        <v>26.2</v>
      </c>
    </row>
    <row r="58" spans="1:63" x14ac:dyDescent="0.25">
      <c r="A58" s="1">
        <v>73</v>
      </c>
      <c r="B58" s="1">
        <v>5</v>
      </c>
      <c r="C58" s="1">
        <v>11.2</v>
      </c>
      <c r="D58" s="1">
        <v>11.2</v>
      </c>
      <c r="E58" s="1">
        <v>11.2</v>
      </c>
      <c r="F58" s="1">
        <v>11.2</v>
      </c>
      <c r="G58" s="1">
        <v>11.2</v>
      </c>
      <c r="H58" s="1">
        <v>14.2</v>
      </c>
      <c r="I58" s="1">
        <v>14.2</v>
      </c>
      <c r="J58" s="1">
        <v>14.2</v>
      </c>
      <c r="K58" s="1">
        <v>14.2</v>
      </c>
      <c r="L58" s="1">
        <v>14.2</v>
      </c>
      <c r="M58" s="1">
        <v>17.2</v>
      </c>
      <c r="N58" s="1">
        <v>17.2</v>
      </c>
      <c r="O58" s="1">
        <v>17.2</v>
      </c>
      <c r="P58" s="1">
        <v>17.2</v>
      </c>
      <c r="Q58" s="1">
        <v>17.2</v>
      </c>
      <c r="R58" s="1">
        <v>20.2</v>
      </c>
      <c r="S58" s="1">
        <v>20.2</v>
      </c>
      <c r="T58" s="1">
        <v>20.2</v>
      </c>
      <c r="U58" s="1">
        <v>20.2</v>
      </c>
      <c r="V58" s="1">
        <v>20.2</v>
      </c>
      <c r="W58" s="1">
        <v>23.2</v>
      </c>
      <c r="X58" s="1">
        <v>23.2</v>
      </c>
      <c r="Y58" s="1">
        <v>23.2</v>
      </c>
      <c r="Z58" s="1">
        <v>23.2</v>
      </c>
      <c r="AA58" s="1">
        <v>23.2</v>
      </c>
      <c r="AB58" s="1">
        <v>26.2</v>
      </c>
      <c r="AC58" s="1">
        <v>26.2</v>
      </c>
      <c r="AD58" s="1">
        <v>26.2</v>
      </c>
      <c r="AE58" s="1">
        <v>26.2</v>
      </c>
      <c r="AF58" s="1">
        <v>26.2</v>
      </c>
      <c r="AG58" s="1">
        <v>26.2</v>
      </c>
      <c r="AH58" s="1">
        <v>26.2</v>
      </c>
      <c r="AI58" s="1">
        <v>26.2</v>
      </c>
      <c r="AJ58" s="1">
        <v>26.2</v>
      </c>
      <c r="AK58" s="1">
        <v>26.2</v>
      </c>
      <c r="AL58" s="1">
        <v>26.2</v>
      </c>
      <c r="AM58" s="1">
        <v>26.2</v>
      </c>
      <c r="AN58" s="1">
        <v>26.2</v>
      </c>
      <c r="AO58" s="1">
        <v>26.2</v>
      </c>
      <c r="AP58" s="1">
        <v>26.2</v>
      </c>
      <c r="AQ58" s="1">
        <v>26.2</v>
      </c>
      <c r="AR58" s="1">
        <v>26.2</v>
      </c>
      <c r="AS58" s="1">
        <v>26.2</v>
      </c>
      <c r="AT58" s="1">
        <v>26.2</v>
      </c>
      <c r="AU58" s="1">
        <v>26.2</v>
      </c>
      <c r="AV58" s="1">
        <v>26.2</v>
      </c>
      <c r="AW58" s="1">
        <v>26.2</v>
      </c>
      <c r="AX58" s="1">
        <v>26.2</v>
      </c>
      <c r="AY58" s="1">
        <v>26.2</v>
      </c>
      <c r="AZ58" s="1">
        <v>26.2</v>
      </c>
      <c r="BA58" s="1">
        <v>26.2</v>
      </c>
      <c r="BB58" s="1">
        <v>26.2</v>
      </c>
      <c r="BC58" s="1">
        <v>26.2</v>
      </c>
      <c r="BD58" s="1">
        <v>26.2</v>
      </c>
      <c r="BE58" s="1">
        <v>26.2</v>
      </c>
      <c r="BF58" s="1">
        <v>26.2</v>
      </c>
      <c r="BG58" s="1">
        <v>26.2</v>
      </c>
      <c r="BH58" s="1">
        <v>26.2</v>
      </c>
      <c r="BI58" s="1">
        <v>26.2</v>
      </c>
      <c r="BJ58" s="1">
        <v>26.2</v>
      </c>
      <c r="BK58" s="1">
        <v>26.2</v>
      </c>
    </row>
    <row r="59" spans="1:63" x14ac:dyDescent="0.25">
      <c r="A59" s="1">
        <v>74</v>
      </c>
      <c r="B59" s="1">
        <v>5</v>
      </c>
      <c r="C59" s="1">
        <v>11.2</v>
      </c>
      <c r="D59" s="1">
        <v>11.2</v>
      </c>
      <c r="E59" s="1">
        <v>11.2</v>
      </c>
      <c r="F59" s="1">
        <v>11.2</v>
      </c>
      <c r="G59" s="1">
        <v>11.2</v>
      </c>
      <c r="H59" s="1">
        <v>14.2</v>
      </c>
      <c r="I59" s="1">
        <v>14.2</v>
      </c>
      <c r="J59" s="1">
        <v>14.2</v>
      </c>
      <c r="K59" s="1">
        <v>14.2</v>
      </c>
      <c r="L59" s="1">
        <v>14.2</v>
      </c>
      <c r="M59" s="1">
        <v>17.2</v>
      </c>
      <c r="N59" s="1">
        <v>17.2</v>
      </c>
      <c r="O59" s="1">
        <v>17.2</v>
      </c>
      <c r="P59" s="1">
        <v>17.2</v>
      </c>
      <c r="Q59" s="1">
        <v>17.2</v>
      </c>
      <c r="R59" s="1">
        <v>20.2</v>
      </c>
      <c r="S59" s="1">
        <v>20.2</v>
      </c>
      <c r="T59" s="1">
        <v>20.2</v>
      </c>
      <c r="U59" s="1">
        <v>20.2</v>
      </c>
      <c r="V59" s="1">
        <v>20.2</v>
      </c>
      <c r="W59" s="1">
        <v>23.2</v>
      </c>
      <c r="X59" s="1">
        <v>23.2</v>
      </c>
      <c r="Y59" s="1">
        <v>23.2</v>
      </c>
      <c r="Z59" s="1">
        <v>23.2</v>
      </c>
      <c r="AA59" s="1">
        <v>23.2</v>
      </c>
      <c r="AB59" s="1">
        <v>26.2</v>
      </c>
      <c r="AC59" s="1">
        <v>26.2</v>
      </c>
      <c r="AD59" s="1">
        <v>26.2</v>
      </c>
      <c r="AE59" s="1">
        <v>26.2</v>
      </c>
      <c r="AF59" s="1">
        <v>26.2</v>
      </c>
      <c r="AG59" s="1">
        <v>26.2</v>
      </c>
      <c r="AH59" s="1">
        <v>26.2</v>
      </c>
      <c r="AI59" s="1">
        <v>26.2</v>
      </c>
      <c r="AJ59" s="1">
        <v>26.2</v>
      </c>
      <c r="AK59" s="1">
        <v>26.2</v>
      </c>
      <c r="AL59" s="1">
        <v>26.2</v>
      </c>
      <c r="AM59" s="1">
        <v>26.2</v>
      </c>
      <c r="AN59" s="1">
        <v>26.2</v>
      </c>
      <c r="AO59" s="1">
        <v>26.2</v>
      </c>
      <c r="AP59" s="1">
        <v>26.2</v>
      </c>
      <c r="AQ59" s="1">
        <v>26.2</v>
      </c>
      <c r="AR59" s="1">
        <v>26.2</v>
      </c>
      <c r="AS59" s="1">
        <v>26.2</v>
      </c>
      <c r="AT59" s="1">
        <v>26.2</v>
      </c>
      <c r="AU59" s="1">
        <v>26.2</v>
      </c>
      <c r="AV59" s="1">
        <v>26.2</v>
      </c>
      <c r="AW59" s="1">
        <v>26.2</v>
      </c>
      <c r="AX59" s="1">
        <v>26.2</v>
      </c>
      <c r="AY59" s="1">
        <v>26.2</v>
      </c>
      <c r="AZ59" s="1">
        <v>26.2</v>
      </c>
      <c r="BA59" s="1">
        <v>26.2</v>
      </c>
      <c r="BB59" s="1">
        <v>26.2</v>
      </c>
      <c r="BC59" s="1">
        <v>26.2</v>
      </c>
      <c r="BD59" s="1">
        <v>26.2</v>
      </c>
      <c r="BE59" s="1">
        <v>26.2</v>
      </c>
      <c r="BF59" s="1">
        <v>26.2</v>
      </c>
      <c r="BG59" s="1">
        <v>26.2</v>
      </c>
      <c r="BH59" s="1">
        <v>26.2</v>
      </c>
      <c r="BI59" s="1">
        <v>26.2</v>
      </c>
      <c r="BJ59" s="1">
        <v>26.2</v>
      </c>
      <c r="BK59" s="1">
        <v>26.2</v>
      </c>
    </row>
    <row r="60" spans="1:63" x14ac:dyDescent="0.25">
      <c r="A60" s="1">
        <v>75</v>
      </c>
      <c r="B60" s="1">
        <v>5</v>
      </c>
      <c r="C60" s="1">
        <v>11.2</v>
      </c>
      <c r="D60" s="1">
        <v>11.2</v>
      </c>
      <c r="E60" s="1">
        <v>11.2</v>
      </c>
      <c r="F60" s="1">
        <v>11.2</v>
      </c>
      <c r="G60" s="1">
        <v>11.2</v>
      </c>
      <c r="H60" s="1">
        <v>14.2</v>
      </c>
      <c r="I60" s="1">
        <v>14.2</v>
      </c>
      <c r="J60" s="1">
        <v>14.2</v>
      </c>
      <c r="K60" s="1">
        <v>14.2</v>
      </c>
      <c r="L60" s="1">
        <v>14.2</v>
      </c>
      <c r="M60" s="1">
        <v>17.2</v>
      </c>
      <c r="N60" s="1">
        <v>17.2</v>
      </c>
      <c r="O60" s="1">
        <v>17.2</v>
      </c>
      <c r="P60" s="1">
        <v>17.2</v>
      </c>
      <c r="Q60" s="1">
        <v>17.2</v>
      </c>
      <c r="R60" s="1">
        <v>20.2</v>
      </c>
      <c r="S60" s="1">
        <v>20.2</v>
      </c>
      <c r="T60" s="1">
        <v>20.2</v>
      </c>
      <c r="U60" s="1">
        <v>20.2</v>
      </c>
      <c r="V60" s="1">
        <v>20.2</v>
      </c>
      <c r="W60" s="1">
        <v>23.2</v>
      </c>
      <c r="X60" s="1">
        <v>23.2</v>
      </c>
      <c r="Y60" s="1">
        <v>23.2</v>
      </c>
      <c r="Z60" s="1">
        <v>23.2</v>
      </c>
      <c r="AA60" s="1">
        <v>23.2</v>
      </c>
      <c r="AB60" s="1">
        <v>26.2</v>
      </c>
      <c r="AC60" s="1">
        <v>26.2</v>
      </c>
      <c r="AD60" s="1">
        <v>26.2</v>
      </c>
      <c r="AE60" s="1">
        <v>26.2</v>
      </c>
      <c r="AF60" s="1">
        <v>26.2</v>
      </c>
      <c r="AG60" s="1">
        <v>26.2</v>
      </c>
      <c r="AH60" s="1">
        <v>26.2</v>
      </c>
      <c r="AI60" s="1">
        <v>26.2</v>
      </c>
      <c r="AJ60" s="1">
        <v>26.2</v>
      </c>
      <c r="AK60" s="1">
        <v>26.2</v>
      </c>
      <c r="AL60" s="1">
        <v>26.2</v>
      </c>
      <c r="AM60" s="1">
        <v>26.2</v>
      </c>
      <c r="AN60" s="1">
        <v>26.2</v>
      </c>
      <c r="AO60" s="1">
        <v>26.2</v>
      </c>
      <c r="AP60" s="1">
        <v>26.2</v>
      </c>
      <c r="AQ60" s="1">
        <v>26.2</v>
      </c>
      <c r="AR60" s="1">
        <v>26.2</v>
      </c>
      <c r="AS60" s="1">
        <v>26.2</v>
      </c>
      <c r="AT60" s="1">
        <v>26.2</v>
      </c>
      <c r="AU60" s="1">
        <v>26.2</v>
      </c>
      <c r="AV60" s="1">
        <v>26.2</v>
      </c>
      <c r="AW60" s="1">
        <v>26.2</v>
      </c>
      <c r="AX60" s="1">
        <v>26.2</v>
      </c>
      <c r="AY60" s="1">
        <v>26.2</v>
      </c>
      <c r="AZ60" s="1">
        <v>26.2</v>
      </c>
      <c r="BA60" s="1">
        <v>26.2</v>
      </c>
      <c r="BB60" s="1">
        <v>26.2</v>
      </c>
      <c r="BC60" s="1">
        <v>26.2</v>
      </c>
      <c r="BD60" s="1">
        <v>26.2</v>
      </c>
      <c r="BE60" s="1">
        <v>26.2</v>
      </c>
      <c r="BF60" s="1">
        <v>26.2</v>
      </c>
      <c r="BG60" s="1">
        <v>26.2</v>
      </c>
      <c r="BH60" s="1">
        <v>26.2</v>
      </c>
      <c r="BI60" s="1">
        <v>26.2</v>
      </c>
      <c r="BJ60" s="1">
        <v>26.2</v>
      </c>
      <c r="BK60" s="1">
        <v>26.2</v>
      </c>
    </row>
    <row r="61" spans="1:63" x14ac:dyDescent="0.25">
      <c r="A61" s="1">
        <v>76</v>
      </c>
      <c r="B61" s="1">
        <v>5</v>
      </c>
      <c r="C61" s="1">
        <v>11.2</v>
      </c>
      <c r="D61" s="1">
        <v>11.2</v>
      </c>
      <c r="E61" s="1">
        <v>11.2</v>
      </c>
      <c r="F61" s="1">
        <v>11.2</v>
      </c>
      <c r="G61" s="1">
        <v>11.2</v>
      </c>
      <c r="H61" s="1">
        <v>14.2</v>
      </c>
      <c r="I61" s="1">
        <v>14.2</v>
      </c>
      <c r="J61" s="1">
        <v>14.2</v>
      </c>
      <c r="K61" s="1">
        <v>14.2</v>
      </c>
      <c r="L61" s="1">
        <v>14.2</v>
      </c>
      <c r="M61" s="1">
        <v>17.2</v>
      </c>
      <c r="N61" s="1">
        <v>17.2</v>
      </c>
      <c r="O61" s="1">
        <v>17.2</v>
      </c>
      <c r="P61" s="1">
        <v>17.2</v>
      </c>
      <c r="Q61" s="1">
        <v>17.2</v>
      </c>
      <c r="R61" s="1">
        <v>20.2</v>
      </c>
      <c r="S61" s="1">
        <v>20.2</v>
      </c>
      <c r="T61" s="1">
        <v>20.2</v>
      </c>
      <c r="U61" s="1">
        <v>20.2</v>
      </c>
      <c r="V61" s="1">
        <v>20.2</v>
      </c>
      <c r="W61" s="1">
        <v>23.2</v>
      </c>
      <c r="X61" s="1">
        <v>23.2</v>
      </c>
      <c r="Y61" s="1">
        <v>23.2</v>
      </c>
      <c r="Z61" s="1">
        <v>23.2</v>
      </c>
      <c r="AA61" s="1">
        <v>23.2</v>
      </c>
      <c r="AB61" s="1">
        <v>26.2</v>
      </c>
      <c r="AC61" s="1">
        <v>26.2</v>
      </c>
      <c r="AD61" s="1">
        <v>26.2</v>
      </c>
      <c r="AE61" s="1">
        <v>26.2</v>
      </c>
      <c r="AF61" s="1">
        <v>26.2</v>
      </c>
      <c r="AG61" s="1">
        <v>26.2</v>
      </c>
      <c r="AH61" s="1">
        <v>26.2</v>
      </c>
      <c r="AI61" s="1">
        <v>26.2</v>
      </c>
      <c r="AJ61" s="1">
        <v>26.2</v>
      </c>
      <c r="AK61" s="1">
        <v>26.2</v>
      </c>
      <c r="AL61" s="1">
        <v>26.2</v>
      </c>
      <c r="AM61" s="1">
        <v>26.2</v>
      </c>
      <c r="AN61" s="1">
        <v>26.2</v>
      </c>
      <c r="AO61" s="1">
        <v>26.2</v>
      </c>
      <c r="AP61" s="1">
        <v>26.2</v>
      </c>
      <c r="AQ61" s="1">
        <v>26.2</v>
      </c>
      <c r="AR61" s="1">
        <v>26.2</v>
      </c>
      <c r="AS61" s="1">
        <v>26.2</v>
      </c>
      <c r="AT61" s="1">
        <v>26.2</v>
      </c>
      <c r="AU61" s="1">
        <v>26.2</v>
      </c>
      <c r="AV61" s="1">
        <v>26.2</v>
      </c>
      <c r="AW61" s="1">
        <v>26.2</v>
      </c>
      <c r="AX61" s="1">
        <v>26.2</v>
      </c>
      <c r="AY61" s="1">
        <v>26.2</v>
      </c>
      <c r="AZ61" s="1">
        <v>26.2</v>
      </c>
      <c r="BA61" s="1">
        <v>26.2</v>
      </c>
      <c r="BB61" s="1">
        <v>26.2</v>
      </c>
      <c r="BC61" s="1">
        <v>26.2</v>
      </c>
      <c r="BD61" s="1">
        <v>26.2</v>
      </c>
      <c r="BE61" s="1">
        <v>26.2</v>
      </c>
      <c r="BF61" s="1">
        <v>26.2</v>
      </c>
      <c r="BG61" s="1">
        <v>26.2</v>
      </c>
      <c r="BH61" s="1">
        <v>26.2</v>
      </c>
      <c r="BI61" s="1">
        <v>26.2</v>
      </c>
      <c r="BJ61" s="1">
        <v>26.2</v>
      </c>
      <c r="BK61" s="1">
        <v>26.2</v>
      </c>
    </row>
    <row r="62" spans="1:63" x14ac:dyDescent="0.25">
      <c r="A62" s="1">
        <v>77</v>
      </c>
      <c r="B62" s="1">
        <v>5</v>
      </c>
      <c r="C62" s="1">
        <v>11.2</v>
      </c>
      <c r="D62" s="1">
        <v>11.2</v>
      </c>
      <c r="E62" s="1">
        <v>11.2</v>
      </c>
      <c r="F62" s="1">
        <v>11.2</v>
      </c>
      <c r="G62" s="1">
        <v>11.2</v>
      </c>
      <c r="H62" s="1">
        <v>14.2</v>
      </c>
      <c r="I62" s="1">
        <v>14.2</v>
      </c>
      <c r="J62" s="1">
        <v>14.2</v>
      </c>
      <c r="K62" s="1">
        <v>14.2</v>
      </c>
      <c r="L62" s="1">
        <v>14.2</v>
      </c>
      <c r="M62" s="1">
        <v>17.2</v>
      </c>
      <c r="N62" s="1">
        <v>17.2</v>
      </c>
      <c r="O62" s="1">
        <v>17.2</v>
      </c>
      <c r="P62" s="1">
        <v>17.2</v>
      </c>
      <c r="Q62" s="1">
        <v>17.2</v>
      </c>
      <c r="R62" s="1">
        <v>20.2</v>
      </c>
      <c r="S62" s="1">
        <v>20.2</v>
      </c>
      <c r="T62" s="1">
        <v>20.2</v>
      </c>
      <c r="U62" s="1">
        <v>20.2</v>
      </c>
      <c r="V62" s="1">
        <v>20.2</v>
      </c>
      <c r="W62" s="1">
        <v>23.2</v>
      </c>
      <c r="X62" s="1">
        <v>23.2</v>
      </c>
      <c r="Y62" s="1">
        <v>23.2</v>
      </c>
      <c r="Z62" s="1">
        <v>23.2</v>
      </c>
      <c r="AA62" s="1">
        <v>23.2</v>
      </c>
      <c r="AB62" s="1">
        <v>26.2</v>
      </c>
      <c r="AC62" s="1">
        <v>26.2</v>
      </c>
      <c r="AD62" s="1">
        <v>26.2</v>
      </c>
      <c r="AE62" s="1">
        <v>26.2</v>
      </c>
      <c r="AF62" s="1">
        <v>26.2</v>
      </c>
      <c r="AG62" s="1">
        <v>26.2</v>
      </c>
      <c r="AH62" s="1">
        <v>26.2</v>
      </c>
      <c r="AI62" s="1">
        <v>26.2</v>
      </c>
      <c r="AJ62" s="1">
        <v>26.2</v>
      </c>
      <c r="AK62" s="1">
        <v>26.2</v>
      </c>
      <c r="AL62" s="1">
        <v>26.2</v>
      </c>
      <c r="AM62" s="1">
        <v>26.2</v>
      </c>
      <c r="AN62" s="1">
        <v>26.2</v>
      </c>
      <c r="AO62" s="1">
        <v>26.2</v>
      </c>
      <c r="AP62" s="1">
        <v>26.2</v>
      </c>
      <c r="AQ62" s="1">
        <v>26.2</v>
      </c>
      <c r="AR62" s="1">
        <v>26.2</v>
      </c>
      <c r="AS62" s="1">
        <v>26.2</v>
      </c>
      <c r="AT62" s="1">
        <v>26.2</v>
      </c>
      <c r="AU62" s="1">
        <v>26.2</v>
      </c>
      <c r="AV62" s="1">
        <v>26.2</v>
      </c>
      <c r="AW62" s="1">
        <v>26.2</v>
      </c>
      <c r="AX62" s="1">
        <v>26.2</v>
      </c>
      <c r="AY62" s="1">
        <v>26.2</v>
      </c>
      <c r="AZ62" s="1">
        <v>26.2</v>
      </c>
      <c r="BA62" s="1">
        <v>26.2</v>
      </c>
      <c r="BB62" s="1">
        <v>26.2</v>
      </c>
      <c r="BC62" s="1">
        <v>26.2</v>
      </c>
      <c r="BD62" s="1">
        <v>26.2</v>
      </c>
      <c r="BE62" s="1">
        <v>26.2</v>
      </c>
      <c r="BF62" s="1">
        <v>26.2</v>
      </c>
      <c r="BG62" s="1">
        <v>26.2</v>
      </c>
      <c r="BH62" s="1">
        <v>26.2</v>
      </c>
      <c r="BI62" s="1">
        <v>26.2</v>
      </c>
      <c r="BJ62" s="1">
        <v>26.2</v>
      </c>
      <c r="BK62" s="1">
        <v>26.2</v>
      </c>
    </row>
    <row r="63" spans="1:63" x14ac:dyDescent="0.25">
      <c r="A63" s="1">
        <v>78</v>
      </c>
      <c r="B63" s="1">
        <v>5</v>
      </c>
      <c r="C63" s="1">
        <v>11.2</v>
      </c>
      <c r="D63" s="1">
        <v>11.2</v>
      </c>
      <c r="E63" s="1">
        <v>11.2</v>
      </c>
      <c r="F63" s="1">
        <v>11.2</v>
      </c>
      <c r="G63" s="1">
        <v>11.2</v>
      </c>
      <c r="H63" s="1">
        <v>14.2</v>
      </c>
      <c r="I63" s="1">
        <v>14.2</v>
      </c>
      <c r="J63" s="1">
        <v>14.2</v>
      </c>
      <c r="K63" s="1">
        <v>14.2</v>
      </c>
      <c r="L63" s="1">
        <v>14.2</v>
      </c>
      <c r="M63" s="1">
        <v>17.2</v>
      </c>
      <c r="N63" s="1">
        <v>17.2</v>
      </c>
      <c r="O63" s="1">
        <v>17.2</v>
      </c>
      <c r="P63" s="1">
        <v>17.2</v>
      </c>
      <c r="Q63" s="1">
        <v>17.2</v>
      </c>
      <c r="R63" s="1">
        <v>20.2</v>
      </c>
      <c r="S63" s="1">
        <v>20.2</v>
      </c>
      <c r="T63" s="1">
        <v>20.2</v>
      </c>
      <c r="U63" s="1">
        <v>20.2</v>
      </c>
      <c r="V63" s="1">
        <v>20.2</v>
      </c>
      <c r="W63" s="1">
        <v>23.2</v>
      </c>
      <c r="X63" s="1">
        <v>23.2</v>
      </c>
      <c r="Y63" s="1">
        <v>23.2</v>
      </c>
      <c r="Z63" s="1">
        <v>23.2</v>
      </c>
      <c r="AA63" s="1">
        <v>23.2</v>
      </c>
      <c r="AB63" s="1">
        <v>26.2</v>
      </c>
      <c r="AC63" s="1">
        <v>26.2</v>
      </c>
      <c r="AD63" s="1">
        <v>26.2</v>
      </c>
      <c r="AE63" s="1">
        <v>26.2</v>
      </c>
      <c r="AF63" s="1">
        <v>26.2</v>
      </c>
      <c r="AG63" s="1">
        <v>26.2</v>
      </c>
      <c r="AH63" s="1">
        <v>26.2</v>
      </c>
      <c r="AI63" s="1">
        <v>26.2</v>
      </c>
      <c r="AJ63" s="1">
        <v>26.2</v>
      </c>
      <c r="AK63" s="1">
        <v>26.2</v>
      </c>
      <c r="AL63" s="1">
        <v>26.2</v>
      </c>
      <c r="AM63" s="1">
        <v>26.2</v>
      </c>
      <c r="AN63" s="1">
        <v>26.2</v>
      </c>
      <c r="AO63" s="1">
        <v>26.2</v>
      </c>
      <c r="AP63" s="1">
        <v>26.2</v>
      </c>
      <c r="AQ63" s="1">
        <v>26.2</v>
      </c>
      <c r="AR63" s="1">
        <v>26.2</v>
      </c>
      <c r="AS63" s="1">
        <v>26.2</v>
      </c>
      <c r="AT63" s="1">
        <v>26.2</v>
      </c>
      <c r="AU63" s="1">
        <v>26.2</v>
      </c>
      <c r="AV63" s="1">
        <v>26.2</v>
      </c>
      <c r="AW63" s="1">
        <v>26.2</v>
      </c>
      <c r="AX63" s="1">
        <v>26.2</v>
      </c>
      <c r="AY63" s="1">
        <v>26.2</v>
      </c>
      <c r="AZ63" s="1">
        <v>26.2</v>
      </c>
      <c r="BA63" s="1">
        <v>26.2</v>
      </c>
      <c r="BB63" s="1">
        <v>26.2</v>
      </c>
      <c r="BC63" s="1">
        <v>26.2</v>
      </c>
      <c r="BD63" s="1">
        <v>26.2</v>
      </c>
      <c r="BE63" s="1">
        <v>26.2</v>
      </c>
      <c r="BF63" s="1">
        <v>26.2</v>
      </c>
      <c r="BG63" s="1">
        <v>26.2</v>
      </c>
      <c r="BH63" s="1">
        <v>26.2</v>
      </c>
      <c r="BI63" s="1">
        <v>26.2</v>
      </c>
      <c r="BJ63" s="1">
        <v>26.2</v>
      </c>
      <c r="BK63" s="1">
        <v>26.2</v>
      </c>
    </row>
    <row r="64" spans="1:63" x14ac:dyDescent="0.25">
      <c r="A64" s="1">
        <v>79</v>
      </c>
      <c r="B64" s="1">
        <v>5</v>
      </c>
      <c r="C64" s="1">
        <v>11.2</v>
      </c>
      <c r="D64" s="1">
        <v>11.2</v>
      </c>
      <c r="E64" s="1">
        <v>11.2</v>
      </c>
      <c r="F64" s="1">
        <v>11.2</v>
      </c>
      <c r="G64" s="1">
        <v>11.2</v>
      </c>
      <c r="H64" s="1">
        <v>14.2</v>
      </c>
      <c r="I64" s="1">
        <v>14.2</v>
      </c>
      <c r="J64" s="1">
        <v>14.2</v>
      </c>
      <c r="K64" s="1">
        <v>14.2</v>
      </c>
      <c r="L64" s="1">
        <v>14.2</v>
      </c>
      <c r="M64" s="1">
        <v>17.2</v>
      </c>
      <c r="N64" s="1">
        <v>17.2</v>
      </c>
      <c r="O64" s="1">
        <v>17.2</v>
      </c>
      <c r="P64" s="1">
        <v>17.2</v>
      </c>
      <c r="Q64" s="1">
        <v>17.2</v>
      </c>
      <c r="R64" s="1">
        <v>20.2</v>
      </c>
      <c r="S64" s="1">
        <v>20.2</v>
      </c>
      <c r="T64" s="1">
        <v>20.2</v>
      </c>
      <c r="U64" s="1">
        <v>20.2</v>
      </c>
      <c r="V64" s="1">
        <v>20.2</v>
      </c>
      <c r="W64" s="1">
        <v>23.2</v>
      </c>
      <c r="X64" s="1">
        <v>23.2</v>
      </c>
      <c r="Y64" s="1">
        <v>23.2</v>
      </c>
      <c r="Z64" s="1">
        <v>23.2</v>
      </c>
      <c r="AA64" s="1">
        <v>23.2</v>
      </c>
      <c r="AB64" s="1">
        <v>26.2</v>
      </c>
      <c r="AC64" s="1">
        <v>26.2</v>
      </c>
      <c r="AD64" s="1">
        <v>26.2</v>
      </c>
      <c r="AE64" s="1">
        <v>26.2</v>
      </c>
      <c r="AF64" s="1">
        <v>26.2</v>
      </c>
      <c r="AG64" s="1">
        <v>26.2</v>
      </c>
      <c r="AH64" s="1">
        <v>26.2</v>
      </c>
      <c r="AI64" s="1">
        <v>26.2</v>
      </c>
      <c r="AJ64" s="1">
        <v>26.2</v>
      </c>
      <c r="AK64" s="1">
        <v>26.2</v>
      </c>
      <c r="AL64" s="1">
        <v>26.2</v>
      </c>
      <c r="AM64" s="1">
        <v>26.2</v>
      </c>
      <c r="AN64" s="1">
        <v>26.2</v>
      </c>
      <c r="AO64" s="1">
        <v>26.2</v>
      </c>
      <c r="AP64" s="1">
        <v>26.2</v>
      </c>
      <c r="AQ64" s="1">
        <v>26.2</v>
      </c>
      <c r="AR64" s="1">
        <v>26.2</v>
      </c>
      <c r="AS64" s="1">
        <v>26.2</v>
      </c>
      <c r="AT64" s="1">
        <v>26.2</v>
      </c>
      <c r="AU64" s="1">
        <v>26.2</v>
      </c>
      <c r="AV64" s="1">
        <v>26.2</v>
      </c>
      <c r="AW64" s="1">
        <v>26.2</v>
      </c>
      <c r="AX64" s="1">
        <v>26.2</v>
      </c>
      <c r="AY64" s="1">
        <v>26.2</v>
      </c>
      <c r="AZ64" s="1">
        <v>26.2</v>
      </c>
      <c r="BA64" s="1">
        <v>26.2</v>
      </c>
      <c r="BB64" s="1">
        <v>26.2</v>
      </c>
      <c r="BC64" s="1">
        <v>26.2</v>
      </c>
      <c r="BD64" s="1">
        <v>26.2</v>
      </c>
      <c r="BE64" s="1">
        <v>26.2</v>
      </c>
      <c r="BF64" s="1">
        <v>26.2</v>
      </c>
      <c r="BG64" s="1">
        <v>26.2</v>
      </c>
      <c r="BH64" s="1">
        <v>26.2</v>
      </c>
      <c r="BI64" s="1">
        <v>26.2</v>
      </c>
      <c r="BJ64" s="1">
        <v>26.2</v>
      </c>
      <c r="BK64" s="1">
        <v>26.2</v>
      </c>
    </row>
    <row r="65" spans="1:63" x14ac:dyDescent="0.25">
      <c r="A65" s="1">
        <v>80</v>
      </c>
      <c r="B65" s="1">
        <v>5</v>
      </c>
      <c r="C65" s="1">
        <v>11.2</v>
      </c>
      <c r="D65" s="1">
        <v>11.2</v>
      </c>
      <c r="E65" s="1">
        <v>11.2</v>
      </c>
      <c r="F65" s="1">
        <v>11.2</v>
      </c>
      <c r="G65" s="1">
        <v>11.2</v>
      </c>
      <c r="H65" s="1">
        <v>14.2</v>
      </c>
      <c r="I65" s="1">
        <v>14.2</v>
      </c>
      <c r="J65" s="1">
        <v>14.2</v>
      </c>
      <c r="K65" s="1">
        <v>14.2</v>
      </c>
      <c r="L65" s="1">
        <v>14.2</v>
      </c>
      <c r="M65" s="1">
        <v>17.2</v>
      </c>
      <c r="N65" s="1">
        <v>17.2</v>
      </c>
      <c r="O65" s="1">
        <v>17.2</v>
      </c>
      <c r="P65" s="1">
        <v>17.2</v>
      </c>
      <c r="Q65" s="1">
        <v>17.2</v>
      </c>
      <c r="R65" s="1">
        <v>20.2</v>
      </c>
      <c r="S65" s="1">
        <v>20.2</v>
      </c>
      <c r="T65" s="1">
        <v>20.2</v>
      </c>
      <c r="U65" s="1">
        <v>20.2</v>
      </c>
      <c r="V65" s="1">
        <v>20.2</v>
      </c>
      <c r="W65" s="1">
        <v>23.2</v>
      </c>
      <c r="X65" s="1">
        <v>23.2</v>
      </c>
      <c r="Y65" s="1">
        <v>23.2</v>
      </c>
      <c r="Z65" s="1">
        <v>23.2</v>
      </c>
      <c r="AA65" s="1">
        <v>23.2</v>
      </c>
      <c r="AB65" s="1">
        <v>26.2</v>
      </c>
      <c r="AC65" s="1">
        <v>26.2</v>
      </c>
      <c r="AD65" s="1">
        <v>26.2</v>
      </c>
      <c r="AE65" s="1">
        <v>26.2</v>
      </c>
      <c r="AF65" s="1">
        <v>26.2</v>
      </c>
      <c r="AG65" s="1">
        <v>26.2</v>
      </c>
      <c r="AH65" s="1">
        <v>26.2</v>
      </c>
      <c r="AI65" s="1">
        <v>26.2</v>
      </c>
      <c r="AJ65" s="1">
        <v>26.2</v>
      </c>
      <c r="AK65" s="1">
        <v>26.2</v>
      </c>
      <c r="AL65" s="1">
        <v>26.2</v>
      </c>
      <c r="AM65" s="1">
        <v>26.2</v>
      </c>
      <c r="AN65" s="1">
        <v>26.2</v>
      </c>
      <c r="AO65" s="1">
        <v>26.2</v>
      </c>
      <c r="AP65" s="1">
        <v>26.2</v>
      </c>
      <c r="AQ65" s="1">
        <v>26.2</v>
      </c>
      <c r="AR65" s="1">
        <v>26.2</v>
      </c>
      <c r="AS65" s="1">
        <v>26.2</v>
      </c>
      <c r="AT65" s="1">
        <v>26.2</v>
      </c>
      <c r="AU65" s="1">
        <v>26.2</v>
      </c>
      <c r="AV65" s="1">
        <v>26.2</v>
      </c>
      <c r="AW65" s="1">
        <v>26.2</v>
      </c>
      <c r="AX65" s="1">
        <v>26.2</v>
      </c>
      <c r="AY65" s="1">
        <v>26.2</v>
      </c>
      <c r="AZ65" s="1">
        <v>26.2</v>
      </c>
      <c r="BA65" s="1">
        <v>26.2</v>
      </c>
      <c r="BB65" s="1">
        <v>26.2</v>
      </c>
      <c r="BC65" s="1">
        <v>26.2</v>
      </c>
      <c r="BD65" s="1">
        <v>26.2</v>
      </c>
      <c r="BE65" s="1">
        <v>26.2</v>
      </c>
      <c r="BF65" s="1">
        <v>26.2</v>
      </c>
      <c r="BG65" s="1">
        <v>26.2</v>
      </c>
      <c r="BH65" s="1">
        <v>26.2</v>
      </c>
      <c r="BI65" s="1">
        <v>26.2</v>
      </c>
      <c r="BJ65" s="1">
        <v>26.2</v>
      </c>
      <c r="BK65" s="1">
        <v>26.2</v>
      </c>
    </row>
    <row r="66" spans="1:63" x14ac:dyDescent="0.25">
      <c r="A66" s="1">
        <v>81</v>
      </c>
      <c r="B66" s="1">
        <v>5</v>
      </c>
      <c r="C66" s="1">
        <v>11.2</v>
      </c>
      <c r="D66" s="1">
        <v>11.2</v>
      </c>
      <c r="E66" s="1">
        <v>11.2</v>
      </c>
      <c r="F66" s="1">
        <v>11.2</v>
      </c>
      <c r="G66" s="1">
        <v>11.2</v>
      </c>
      <c r="H66" s="1">
        <v>14.2</v>
      </c>
      <c r="I66" s="1">
        <v>14.2</v>
      </c>
      <c r="J66" s="1">
        <v>14.2</v>
      </c>
      <c r="K66" s="1">
        <v>14.2</v>
      </c>
      <c r="L66" s="1">
        <v>14.2</v>
      </c>
      <c r="M66" s="1">
        <v>17.2</v>
      </c>
      <c r="N66" s="1">
        <v>17.2</v>
      </c>
      <c r="O66" s="1">
        <v>17.2</v>
      </c>
      <c r="P66" s="1">
        <v>17.2</v>
      </c>
      <c r="Q66" s="1">
        <v>17.2</v>
      </c>
      <c r="R66" s="1">
        <v>20.2</v>
      </c>
      <c r="S66" s="1">
        <v>20.2</v>
      </c>
      <c r="T66" s="1">
        <v>20.2</v>
      </c>
      <c r="U66" s="1">
        <v>20.2</v>
      </c>
      <c r="V66" s="1">
        <v>20.2</v>
      </c>
      <c r="W66" s="1">
        <v>23.2</v>
      </c>
      <c r="X66" s="1">
        <v>23.2</v>
      </c>
      <c r="Y66" s="1">
        <v>23.2</v>
      </c>
      <c r="Z66" s="1">
        <v>23.2</v>
      </c>
      <c r="AA66" s="1">
        <v>23.2</v>
      </c>
      <c r="AB66" s="1">
        <v>26.2</v>
      </c>
      <c r="AC66" s="1">
        <v>26.2</v>
      </c>
      <c r="AD66" s="1">
        <v>26.2</v>
      </c>
      <c r="AE66" s="1">
        <v>26.2</v>
      </c>
      <c r="AF66" s="1">
        <v>26.2</v>
      </c>
      <c r="AG66" s="1">
        <v>26.2</v>
      </c>
      <c r="AH66" s="1">
        <v>26.2</v>
      </c>
      <c r="AI66" s="1">
        <v>26.2</v>
      </c>
      <c r="AJ66" s="1">
        <v>26.2</v>
      </c>
      <c r="AK66" s="1">
        <v>26.2</v>
      </c>
      <c r="AL66" s="1">
        <v>26.2</v>
      </c>
      <c r="AM66" s="1">
        <v>26.2</v>
      </c>
      <c r="AN66" s="1">
        <v>26.2</v>
      </c>
      <c r="AO66" s="1">
        <v>26.2</v>
      </c>
      <c r="AP66" s="1">
        <v>26.2</v>
      </c>
      <c r="AQ66" s="1">
        <v>26.2</v>
      </c>
      <c r="AR66" s="1">
        <v>26.2</v>
      </c>
      <c r="AS66" s="1">
        <v>26.2</v>
      </c>
      <c r="AT66" s="1">
        <v>26.2</v>
      </c>
      <c r="AU66" s="1">
        <v>26.2</v>
      </c>
      <c r="AV66" s="1">
        <v>26.2</v>
      </c>
      <c r="AW66" s="1">
        <v>26.2</v>
      </c>
      <c r="AX66" s="1">
        <v>26.2</v>
      </c>
      <c r="AY66" s="1">
        <v>26.2</v>
      </c>
      <c r="AZ66" s="1">
        <v>26.2</v>
      </c>
      <c r="BA66" s="1">
        <v>26.2</v>
      </c>
      <c r="BB66" s="1">
        <v>26.2</v>
      </c>
      <c r="BC66" s="1">
        <v>26.2</v>
      </c>
      <c r="BD66" s="1">
        <v>26.2</v>
      </c>
      <c r="BE66" s="1">
        <v>26.2</v>
      </c>
      <c r="BF66" s="1">
        <v>26.2</v>
      </c>
      <c r="BG66" s="1">
        <v>26.2</v>
      </c>
      <c r="BH66" s="1">
        <v>26.2</v>
      </c>
      <c r="BI66" s="1">
        <v>26.2</v>
      </c>
      <c r="BJ66" s="1">
        <v>26.2</v>
      </c>
      <c r="BK66" s="1">
        <v>26.2</v>
      </c>
    </row>
    <row r="67" spans="1:63" x14ac:dyDescent="0.25">
      <c r="A67" s="1">
        <v>82</v>
      </c>
      <c r="B67" s="1">
        <v>5</v>
      </c>
      <c r="C67" s="1">
        <v>11.2</v>
      </c>
      <c r="D67" s="1">
        <v>11.2</v>
      </c>
      <c r="E67" s="1">
        <v>11.2</v>
      </c>
      <c r="F67" s="1">
        <v>11.2</v>
      </c>
      <c r="G67" s="1">
        <v>11.2</v>
      </c>
      <c r="H67" s="1">
        <v>14.2</v>
      </c>
      <c r="I67" s="1">
        <v>14.2</v>
      </c>
      <c r="J67" s="1">
        <v>14.2</v>
      </c>
      <c r="K67" s="1">
        <v>14.2</v>
      </c>
      <c r="L67" s="1">
        <v>14.2</v>
      </c>
      <c r="M67" s="1">
        <v>17.2</v>
      </c>
      <c r="N67" s="1">
        <v>17.2</v>
      </c>
      <c r="O67" s="1">
        <v>17.2</v>
      </c>
      <c r="P67" s="1">
        <v>17.2</v>
      </c>
      <c r="Q67" s="1">
        <v>17.2</v>
      </c>
      <c r="R67" s="1">
        <v>20.2</v>
      </c>
      <c r="S67" s="1">
        <v>20.2</v>
      </c>
      <c r="T67" s="1">
        <v>20.2</v>
      </c>
      <c r="U67" s="1">
        <v>20.2</v>
      </c>
      <c r="V67" s="1">
        <v>20.2</v>
      </c>
      <c r="W67" s="1">
        <v>23.2</v>
      </c>
      <c r="X67" s="1">
        <v>23.2</v>
      </c>
      <c r="Y67" s="1">
        <v>23.2</v>
      </c>
      <c r="Z67" s="1">
        <v>23.2</v>
      </c>
      <c r="AA67" s="1">
        <v>23.2</v>
      </c>
      <c r="AB67" s="1">
        <v>26.2</v>
      </c>
      <c r="AC67" s="1">
        <v>26.2</v>
      </c>
      <c r="AD67" s="1">
        <v>26.2</v>
      </c>
      <c r="AE67" s="1">
        <v>26.2</v>
      </c>
      <c r="AF67" s="1">
        <v>26.2</v>
      </c>
      <c r="AG67" s="1">
        <v>26.2</v>
      </c>
      <c r="AH67" s="1">
        <v>26.2</v>
      </c>
      <c r="AI67" s="1">
        <v>26.2</v>
      </c>
      <c r="AJ67" s="1">
        <v>26.2</v>
      </c>
      <c r="AK67" s="1">
        <v>26.2</v>
      </c>
      <c r="AL67" s="1">
        <v>26.2</v>
      </c>
      <c r="AM67" s="1">
        <v>26.2</v>
      </c>
      <c r="AN67" s="1">
        <v>26.2</v>
      </c>
      <c r="AO67" s="1">
        <v>26.2</v>
      </c>
      <c r="AP67" s="1">
        <v>26.2</v>
      </c>
      <c r="AQ67" s="1">
        <v>26.2</v>
      </c>
      <c r="AR67" s="1">
        <v>26.2</v>
      </c>
      <c r="AS67" s="1">
        <v>26.2</v>
      </c>
      <c r="AT67" s="1">
        <v>26.2</v>
      </c>
      <c r="AU67" s="1">
        <v>26.2</v>
      </c>
      <c r="AV67" s="1">
        <v>26.2</v>
      </c>
      <c r="AW67" s="1">
        <v>26.2</v>
      </c>
      <c r="AX67" s="1">
        <v>26.2</v>
      </c>
      <c r="AY67" s="1">
        <v>26.2</v>
      </c>
      <c r="AZ67" s="1">
        <v>26.2</v>
      </c>
      <c r="BA67" s="1">
        <v>26.2</v>
      </c>
      <c r="BB67" s="1">
        <v>26.2</v>
      </c>
      <c r="BC67" s="1">
        <v>26.2</v>
      </c>
      <c r="BD67" s="1">
        <v>26.2</v>
      </c>
      <c r="BE67" s="1">
        <v>26.2</v>
      </c>
      <c r="BF67" s="1">
        <v>26.2</v>
      </c>
      <c r="BG67" s="1">
        <v>26.2</v>
      </c>
      <c r="BH67" s="1">
        <v>26.2</v>
      </c>
      <c r="BI67" s="1">
        <v>26.2</v>
      </c>
      <c r="BJ67" s="1">
        <v>26.2</v>
      </c>
      <c r="BK67" s="1">
        <v>26.2</v>
      </c>
    </row>
    <row r="68" spans="1:63" x14ac:dyDescent="0.25">
      <c r="A68" s="1">
        <v>83</v>
      </c>
      <c r="B68" s="1">
        <v>5</v>
      </c>
      <c r="C68" s="1">
        <v>11.2</v>
      </c>
      <c r="D68" s="1">
        <v>11.2</v>
      </c>
      <c r="E68" s="1">
        <v>11.2</v>
      </c>
      <c r="F68" s="1">
        <v>11.2</v>
      </c>
      <c r="G68" s="1">
        <v>11.2</v>
      </c>
      <c r="H68" s="1">
        <v>14.2</v>
      </c>
      <c r="I68" s="1">
        <v>14.2</v>
      </c>
      <c r="J68" s="1">
        <v>14.2</v>
      </c>
      <c r="K68" s="1">
        <v>14.2</v>
      </c>
      <c r="L68" s="1">
        <v>14.2</v>
      </c>
      <c r="M68" s="1">
        <v>17.2</v>
      </c>
      <c r="N68" s="1">
        <v>17.2</v>
      </c>
      <c r="O68" s="1">
        <v>17.2</v>
      </c>
      <c r="P68" s="1">
        <v>17.2</v>
      </c>
      <c r="Q68" s="1">
        <v>17.2</v>
      </c>
      <c r="R68" s="1">
        <v>20.2</v>
      </c>
      <c r="S68" s="1">
        <v>20.2</v>
      </c>
      <c r="T68" s="1">
        <v>20.2</v>
      </c>
      <c r="U68" s="1">
        <v>20.2</v>
      </c>
      <c r="V68" s="1">
        <v>20.2</v>
      </c>
      <c r="W68" s="1">
        <v>23.2</v>
      </c>
      <c r="X68" s="1">
        <v>23.2</v>
      </c>
      <c r="Y68" s="1">
        <v>23.2</v>
      </c>
      <c r="Z68" s="1">
        <v>23.2</v>
      </c>
      <c r="AA68" s="1">
        <v>23.2</v>
      </c>
      <c r="AB68" s="1">
        <v>26.2</v>
      </c>
      <c r="AC68" s="1">
        <v>26.2</v>
      </c>
      <c r="AD68" s="1">
        <v>26.2</v>
      </c>
      <c r="AE68" s="1">
        <v>26.2</v>
      </c>
      <c r="AF68" s="1">
        <v>26.2</v>
      </c>
      <c r="AG68" s="1">
        <v>26.2</v>
      </c>
      <c r="AH68" s="1">
        <v>26.2</v>
      </c>
      <c r="AI68" s="1">
        <v>26.2</v>
      </c>
      <c r="AJ68" s="1">
        <v>26.2</v>
      </c>
      <c r="AK68" s="1">
        <v>26.2</v>
      </c>
      <c r="AL68" s="1">
        <v>26.2</v>
      </c>
      <c r="AM68" s="1">
        <v>26.2</v>
      </c>
      <c r="AN68" s="1">
        <v>26.2</v>
      </c>
      <c r="AO68" s="1">
        <v>26.2</v>
      </c>
      <c r="AP68" s="1">
        <v>26.2</v>
      </c>
      <c r="AQ68" s="1">
        <v>26.2</v>
      </c>
      <c r="AR68" s="1">
        <v>26.2</v>
      </c>
      <c r="AS68" s="1">
        <v>26.2</v>
      </c>
      <c r="AT68" s="1">
        <v>26.2</v>
      </c>
      <c r="AU68" s="1">
        <v>26.2</v>
      </c>
      <c r="AV68" s="1">
        <v>26.2</v>
      </c>
      <c r="AW68" s="1">
        <v>26.2</v>
      </c>
      <c r="AX68" s="1">
        <v>26.2</v>
      </c>
      <c r="AY68" s="1">
        <v>26.2</v>
      </c>
      <c r="AZ68" s="1">
        <v>26.2</v>
      </c>
      <c r="BA68" s="1">
        <v>26.2</v>
      </c>
      <c r="BB68" s="1">
        <v>26.2</v>
      </c>
      <c r="BC68" s="1">
        <v>26.2</v>
      </c>
      <c r="BD68" s="1">
        <v>26.2</v>
      </c>
      <c r="BE68" s="1">
        <v>26.2</v>
      </c>
      <c r="BF68" s="1">
        <v>26.2</v>
      </c>
      <c r="BG68" s="1">
        <v>26.2</v>
      </c>
      <c r="BH68" s="1">
        <v>26.2</v>
      </c>
      <c r="BI68" s="1">
        <v>26.2</v>
      </c>
      <c r="BJ68" s="1">
        <v>26.2</v>
      </c>
      <c r="BK68" s="1">
        <v>26.2</v>
      </c>
    </row>
    <row r="69" spans="1:63" x14ac:dyDescent="0.25">
      <c r="A69" s="1">
        <v>84</v>
      </c>
      <c r="B69" s="1">
        <v>5</v>
      </c>
      <c r="C69" s="1">
        <v>11.2</v>
      </c>
      <c r="D69" s="1">
        <v>11.2</v>
      </c>
      <c r="E69" s="1">
        <v>11.2</v>
      </c>
      <c r="F69" s="1">
        <v>11.2</v>
      </c>
      <c r="G69" s="1">
        <v>11.2</v>
      </c>
      <c r="H69" s="1">
        <v>14.2</v>
      </c>
      <c r="I69" s="1">
        <v>14.2</v>
      </c>
      <c r="J69" s="1">
        <v>14.2</v>
      </c>
      <c r="K69" s="1">
        <v>14.2</v>
      </c>
      <c r="L69" s="1">
        <v>14.2</v>
      </c>
      <c r="M69" s="1">
        <v>17.2</v>
      </c>
      <c r="N69" s="1">
        <v>17.2</v>
      </c>
      <c r="O69" s="1">
        <v>17.2</v>
      </c>
      <c r="P69" s="1">
        <v>17.2</v>
      </c>
      <c r="Q69" s="1">
        <v>17.2</v>
      </c>
      <c r="R69" s="1">
        <v>20.2</v>
      </c>
      <c r="S69" s="1">
        <v>20.2</v>
      </c>
      <c r="T69" s="1">
        <v>20.2</v>
      </c>
      <c r="U69" s="1">
        <v>20.2</v>
      </c>
      <c r="V69" s="1">
        <v>20.2</v>
      </c>
      <c r="W69" s="1">
        <v>23.2</v>
      </c>
      <c r="X69" s="1">
        <v>23.2</v>
      </c>
      <c r="Y69" s="1">
        <v>23.2</v>
      </c>
      <c r="Z69" s="1">
        <v>23.2</v>
      </c>
      <c r="AA69" s="1">
        <v>23.2</v>
      </c>
      <c r="AB69" s="1">
        <v>26.2</v>
      </c>
      <c r="AC69" s="1">
        <v>26.2</v>
      </c>
      <c r="AD69" s="1">
        <v>26.2</v>
      </c>
      <c r="AE69" s="1">
        <v>26.2</v>
      </c>
      <c r="AF69" s="1">
        <v>26.2</v>
      </c>
      <c r="AG69" s="1">
        <v>26.2</v>
      </c>
      <c r="AH69" s="1">
        <v>26.2</v>
      </c>
      <c r="AI69" s="1">
        <v>26.2</v>
      </c>
      <c r="AJ69" s="1">
        <v>26.2</v>
      </c>
      <c r="AK69" s="1">
        <v>26.2</v>
      </c>
      <c r="AL69" s="1">
        <v>26.2</v>
      </c>
      <c r="AM69" s="1">
        <v>26.2</v>
      </c>
      <c r="AN69" s="1">
        <v>26.2</v>
      </c>
      <c r="AO69" s="1">
        <v>26.2</v>
      </c>
      <c r="AP69" s="1">
        <v>26.2</v>
      </c>
      <c r="AQ69" s="1">
        <v>26.2</v>
      </c>
      <c r="AR69" s="1">
        <v>26.2</v>
      </c>
      <c r="AS69" s="1">
        <v>26.2</v>
      </c>
      <c r="AT69" s="1">
        <v>26.2</v>
      </c>
      <c r="AU69" s="1">
        <v>26.2</v>
      </c>
      <c r="AV69" s="1">
        <v>26.2</v>
      </c>
      <c r="AW69" s="1">
        <v>26.2</v>
      </c>
      <c r="AX69" s="1">
        <v>26.2</v>
      </c>
      <c r="AY69" s="1">
        <v>26.2</v>
      </c>
      <c r="AZ69" s="1">
        <v>26.2</v>
      </c>
      <c r="BA69" s="1">
        <v>26.2</v>
      </c>
      <c r="BB69" s="1">
        <v>26.2</v>
      </c>
      <c r="BC69" s="1">
        <v>26.2</v>
      </c>
      <c r="BD69" s="1">
        <v>26.2</v>
      </c>
      <c r="BE69" s="1">
        <v>26.2</v>
      </c>
      <c r="BF69" s="1">
        <v>26.2</v>
      </c>
      <c r="BG69" s="1">
        <v>26.2</v>
      </c>
      <c r="BH69" s="1">
        <v>26.2</v>
      </c>
      <c r="BI69" s="1">
        <v>26.2</v>
      </c>
      <c r="BJ69" s="1">
        <v>26.2</v>
      </c>
      <c r="BK69" s="1">
        <v>26.2</v>
      </c>
    </row>
    <row r="70" spans="1:63" x14ac:dyDescent="0.25">
      <c r="A70" s="1">
        <v>85</v>
      </c>
      <c r="B70" s="1">
        <v>5</v>
      </c>
      <c r="C70" s="1">
        <v>11.2</v>
      </c>
      <c r="D70" s="1">
        <v>11.2</v>
      </c>
      <c r="E70" s="1">
        <v>11.2</v>
      </c>
      <c r="F70" s="1">
        <v>11.2</v>
      </c>
      <c r="G70" s="1">
        <v>11.2</v>
      </c>
      <c r="H70" s="1">
        <v>14.2</v>
      </c>
      <c r="I70" s="1">
        <v>14.2</v>
      </c>
      <c r="J70" s="1">
        <v>14.2</v>
      </c>
      <c r="K70" s="1">
        <v>14.2</v>
      </c>
      <c r="L70" s="1">
        <v>14.2</v>
      </c>
      <c r="M70" s="1">
        <v>17.2</v>
      </c>
      <c r="N70" s="1">
        <v>17.2</v>
      </c>
      <c r="O70" s="1">
        <v>17.2</v>
      </c>
      <c r="P70" s="1">
        <v>17.2</v>
      </c>
      <c r="Q70" s="1">
        <v>17.2</v>
      </c>
      <c r="R70" s="1">
        <v>20.2</v>
      </c>
      <c r="S70" s="1">
        <v>20.2</v>
      </c>
      <c r="T70" s="1">
        <v>20.2</v>
      </c>
      <c r="U70" s="1">
        <v>20.2</v>
      </c>
      <c r="V70" s="1">
        <v>20.2</v>
      </c>
      <c r="W70" s="1">
        <v>23.2</v>
      </c>
      <c r="X70" s="1">
        <v>23.2</v>
      </c>
      <c r="Y70" s="1">
        <v>23.2</v>
      </c>
      <c r="Z70" s="1">
        <v>23.2</v>
      </c>
      <c r="AA70" s="1">
        <v>23.2</v>
      </c>
      <c r="AB70" s="1">
        <v>26.2</v>
      </c>
      <c r="AC70" s="1">
        <v>26.2</v>
      </c>
      <c r="AD70" s="1">
        <v>26.2</v>
      </c>
      <c r="AE70" s="1">
        <v>26.2</v>
      </c>
      <c r="AF70" s="1">
        <v>26.2</v>
      </c>
      <c r="AG70" s="1">
        <v>26.2</v>
      </c>
      <c r="AH70" s="1">
        <v>26.2</v>
      </c>
      <c r="AI70" s="1">
        <v>26.2</v>
      </c>
      <c r="AJ70" s="1">
        <v>26.2</v>
      </c>
      <c r="AK70" s="1">
        <v>26.2</v>
      </c>
      <c r="AL70" s="1">
        <v>26.2</v>
      </c>
      <c r="AM70" s="1">
        <v>26.2</v>
      </c>
      <c r="AN70" s="1">
        <v>26.2</v>
      </c>
      <c r="AO70" s="1">
        <v>26.2</v>
      </c>
      <c r="AP70" s="1">
        <v>26.2</v>
      </c>
      <c r="AQ70" s="1">
        <v>26.2</v>
      </c>
      <c r="AR70" s="1">
        <v>26.2</v>
      </c>
      <c r="AS70" s="1">
        <v>26.2</v>
      </c>
      <c r="AT70" s="1">
        <v>26.2</v>
      </c>
      <c r="AU70" s="1">
        <v>26.2</v>
      </c>
      <c r="AV70" s="1">
        <v>26.2</v>
      </c>
      <c r="AW70" s="1">
        <v>26.2</v>
      </c>
      <c r="AX70" s="1">
        <v>26.2</v>
      </c>
      <c r="AY70" s="1">
        <v>26.2</v>
      </c>
      <c r="AZ70" s="1">
        <v>26.2</v>
      </c>
      <c r="BA70" s="1">
        <v>26.2</v>
      </c>
      <c r="BB70" s="1">
        <v>26.2</v>
      </c>
      <c r="BC70" s="1">
        <v>26.2</v>
      </c>
      <c r="BD70" s="1">
        <v>26.2</v>
      </c>
      <c r="BE70" s="1">
        <v>26.2</v>
      </c>
      <c r="BF70" s="1">
        <v>26.2</v>
      </c>
      <c r="BG70" s="1">
        <v>26.2</v>
      </c>
      <c r="BH70" s="1">
        <v>26.2</v>
      </c>
      <c r="BI70" s="1">
        <v>26.2</v>
      </c>
      <c r="BJ70" s="1">
        <v>26.2</v>
      </c>
      <c r="BK70" s="1">
        <v>26.2</v>
      </c>
    </row>
    <row r="71" spans="1:63" x14ac:dyDescent="0.25">
      <c r="A71" s="1">
        <v>86</v>
      </c>
      <c r="B71" s="1">
        <v>5</v>
      </c>
      <c r="C71" s="1">
        <v>11.2</v>
      </c>
      <c r="D71" s="1">
        <v>11.2</v>
      </c>
      <c r="E71" s="1">
        <v>11.2</v>
      </c>
      <c r="F71" s="1">
        <v>11.2</v>
      </c>
      <c r="G71" s="1">
        <v>11.2</v>
      </c>
      <c r="H71" s="1">
        <v>14.2</v>
      </c>
      <c r="I71" s="1">
        <v>14.2</v>
      </c>
      <c r="J71" s="1">
        <v>14.2</v>
      </c>
      <c r="K71" s="1">
        <v>14.2</v>
      </c>
      <c r="L71" s="1">
        <v>14.2</v>
      </c>
      <c r="M71" s="1">
        <v>17.2</v>
      </c>
      <c r="N71" s="1">
        <v>17.2</v>
      </c>
      <c r="O71" s="1">
        <v>17.2</v>
      </c>
      <c r="P71" s="1">
        <v>17.2</v>
      </c>
      <c r="Q71" s="1">
        <v>17.2</v>
      </c>
      <c r="R71" s="1">
        <v>20.2</v>
      </c>
      <c r="S71" s="1">
        <v>20.2</v>
      </c>
      <c r="T71" s="1">
        <v>20.2</v>
      </c>
      <c r="U71" s="1">
        <v>20.2</v>
      </c>
      <c r="V71" s="1">
        <v>20.2</v>
      </c>
      <c r="W71" s="1">
        <v>23.2</v>
      </c>
      <c r="X71" s="1">
        <v>23.2</v>
      </c>
      <c r="Y71" s="1">
        <v>23.2</v>
      </c>
      <c r="Z71" s="1">
        <v>23.2</v>
      </c>
      <c r="AA71" s="1">
        <v>23.2</v>
      </c>
      <c r="AB71" s="1">
        <v>26.2</v>
      </c>
      <c r="AC71" s="1">
        <v>26.2</v>
      </c>
      <c r="AD71" s="1">
        <v>26.2</v>
      </c>
      <c r="AE71" s="1">
        <v>26.2</v>
      </c>
      <c r="AF71" s="1">
        <v>26.2</v>
      </c>
      <c r="AG71" s="1">
        <v>26.2</v>
      </c>
      <c r="AH71" s="1">
        <v>26.2</v>
      </c>
      <c r="AI71" s="1">
        <v>26.2</v>
      </c>
      <c r="AJ71" s="1">
        <v>26.2</v>
      </c>
      <c r="AK71" s="1">
        <v>26.2</v>
      </c>
      <c r="AL71" s="1">
        <v>26.2</v>
      </c>
      <c r="AM71" s="1">
        <v>26.2</v>
      </c>
      <c r="AN71" s="1">
        <v>26.2</v>
      </c>
      <c r="AO71" s="1">
        <v>26.2</v>
      </c>
      <c r="AP71" s="1">
        <v>26.2</v>
      </c>
      <c r="AQ71" s="1">
        <v>26.2</v>
      </c>
      <c r="AR71" s="1">
        <v>26.2</v>
      </c>
      <c r="AS71" s="1">
        <v>26.2</v>
      </c>
      <c r="AT71" s="1">
        <v>26.2</v>
      </c>
      <c r="AU71" s="1">
        <v>26.2</v>
      </c>
      <c r="AV71" s="1">
        <v>26.2</v>
      </c>
      <c r="AW71" s="1">
        <v>26.2</v>
      </c>
      <c r="AX71" s="1">
        <v>26.2</v>
      </c>
      <c r="AY71" s="1">
        <v>26.2</v>
      </c>
      <c r="AZ71" s="1">
        <v>26.2</v>
      </c>
      <c r="BA71" s="1">
        <v>26.2</v>
      </c>
      <c r="BB71" s="1">
        <v>26.2</v>
      </c>
      <c r="BC71" s="1">
        <v>26.2</v>
      </c>
      <c r="BD71" s="1">
        <v>26.2</v>
      </c>
      <c r="BE71" s="1">
        <v>26.2</v>
      </c>
      <c r="BF71" s="1">
        <v>26.2</v>
      </c>
      <c r="BG71" s="1">
        <v>26.2</v>
      </c>
      <c r="BH71" s="1">
        <v>26.2</v>
      </c>
      <c r="BI71" s="1">
        <v>26.2</v>
      </c>
      <c r="BJ71" s="1">
        <v>26.2</v>
      </c>
      <c r="BK71" s="1">
        <v>26.2</v>
      </c>
    </row>
    <row r="72" spans="1:63" x14ac:dyDescent="0.25">
      <c r="A72" s="1">
        <v>87</v>
      </c>
      <c r="B72" s="1">
        <v>5</v>
      </c>
      <c r="C72" s="1">
        <v>11.2</v>
      </c>
      <c r="D72" s="1">
        <v>11.2</v>
      </c>
      <c r="E72" s="1">
        <v>11.2</v>
      </c>
      <c r="F72" s="1">
        <v>11.2</v>
      </c>
      <c r="G72" s="1">
        <v>11.2</v>
      </c>
      <c r="H72" s="1">
        <v>14.2</v>
      </c>
      <c r="I72" s="1">
        <v>14.2</v>
      </c>
      <c r="J72" s="1">
        <v>14.2</v>
      </c>
      <c r="K72" s="1">
        <v>14.2</v>
      </c>
      <c r="L72" s="1">
        <v>14.2</v>
      </c>
      <c r="M72" s="1">
        <v>17.2</v>
      </c>
      <c r="N72" s="1">
        <v>17.2</v>
      </c>
      <c r="O72" s="1">
        <v>17.2</v>
      </c>
      <c r="P72" s="1">
        <v>17.2</v>
      </c>
      <c r="Q72" s="1">
        <v>17.2</v>
      </c>
      <c r="R72" s="1">
        <v>20.2</v>
      </c>
      <c r="S72" s="1">
        <v>20.2</v>
      </c>
      <c r="T72" s="1">
        <v>20.2</v>
      </c>
      <c r="U72" s="1">
        <v>20.2</v>
      </c>
      <c r="V72" s="1">
        <v>20.2</v>
      </c>
      <c r="W72" s="1">
        <v>23.2</v>
      </c>
      <c r="X72" s="1">
        <v>23.2</v>
      </c>
      <c r="Y72" s="1">
        <v>23.2</v>
      </c>
      <c r="Z72" s="1">
        <v>23.2</v>
      </c>
      <c r="AA72" s="1">
        <v>23.2</v>
      </c>
      <c r="AB72" s="1">
        <v>26.2</v>
      </c>
      <c r="AC72" s="1">
        <v>26.2</v>
      </c>
      <c r="AD72" s="1">
        <v>26.2</v>
      </c>
      <c r="AE72" s="1">
        <v>26.2</v>
      </c>
      <c r="AF72" s="1">
        <v>26.2</v>
      </c>
      <c r="AG72" s="1">
        <v>26.2</v>
      </c>
      <c r="AH72" s="1">
        <v>26.2</v>
      </c>
      <c r="AI72" s="1">
        <v>26.2</v>
      </c>
      <c r="AJ72" s="1">
        <v>26.2</v>
      </c>
      <c r="AK72" s="1">
        <v>26.2</v>
      </c>
      <c r="AL72" s="1">
        <v>26.2</v>
      </c>
      <c r="AM72" s="1">
        <v>26.2</v>
      </c>
      <c r="AN72" s="1">
        <v>26.2</v>
      </c>
      <c r="AO72" s="1">
        <v>26.2</v>
      </c>
      <c r="AP72" s="1">
        <v>26.2</v>
      </c>
      <c r="AQ72" s="1">
        <v>26.2</v>
      </c>
      <c r="AR72" s="1">
        <v>26.2</v>
      </c>
      <c r="AS72" s="1">
        <v>26.2</v>
      </c>
      <c r="AT72" s="1">
        <v>26.2</v>
      </c>
      <c r="AU72" s="1">
        <v>26.2</v>
      </c>
      <c r="AV72" s="1">
        <v>26.2</v>
      </c>
      <c r="AW72" s="1">
        <v>26.2</v>
      </c>
      <c r="AX72" s="1">
        <v>26.2</v>
      </c>
      <c r="AY72" s="1">
        <v>26.2</v>
      </c>
      <c r="AZ72" s="1">
        <v>26.2</v>
      </c>
      <c r="BA72" s="1">
        <v>26.2</v>
      </c>
      <c r="BB72" s="1">
        <v>26.2</v>
      </c>
      <c r="BC72" s="1">
        <v>26.2</v>
      </c>
      <c r="BD72" s="1">
        <v>26.2</v>
      </c>
      <c r="BE72" s="1">
        <v>26.2</v>
      </c>
      <c r="BF72" s="1">
        <v>26.2</v>
      </c>
      <c r="BG72" s="1">
        <v>26.2</v>
      </c>
      <c r="BH72" s="1">
        <v>26.2</v>
      </c>
      <c r="BI72" s="1">
        <v>26.2</v>
      </c>
      <c r="BJ72" s="1">
        <v>26.2</v>
      </c>
      <c r="BK72" s="1">
        <v>26.2</v>
      </c>
    </row>
    <row r="73" spans="1:63" x14ac:dyDescent="0.25">
      <c r="A73" s="1">
        <v>88</v>
      </c>
      <c r="B73" s="1">
        <v>5</v>
      </c>
      <c r="C73" s="1">
        <v>11.2</v>
      </c>
      <c r="D73" s="1">
        <v>11.2</v>
      </c>
      <c r="E73" s="1">
        <v>11.2</v>
      </c>
      <c r="F73" s="1">
        <v>11.2</v>
      </c>
      <c r="G73" s="1">
        <v>11.2</v>
      </c>
      <c r="H73" s="1">
        <v>14.2</v>
      </c>
      <c r="I73" s="1">
        <v>14.2</v>
      </c>
      <c r="J73" s="1">
        <v>14.2</v>
      </c>
      <c r="K73" s="1">
        <v>14.2</v>
      </c>
      <c r="L73" s="1">
        <v>14.2</v>
      </c>
      <c r="M73" s="1">
        <v>17.2</v>
      </c>
      <c r="N73" s="1">
        <v>17.2</v>
      </c>
      <c r="O73" s="1">
        <v>17.2</v>
      </c>
      <c r="P73" s="1">
        <v>17.2</v>
      </c>
      <c r="Q73" s="1">
        <v>17.2</v>
      </c>
      <c r="R73" s="1">
        <v>20.2</v>
      </c>
      <c r="S73" s="1">
        <v>20.2</v>
      </c>
      <c r="T73" s="1">
        <v>20.2</v>
      </c>
      <c r="U73" s="1">
        <v>20.2</v>
      </c>
      <c r="V73" s="1">
        <v>20.2</v>
      </c>
      <c r="W73" s="1">
        <v>23.2</v>
      </c>
      <c r="X73" s="1">
        <v>23.2</v>
      </c>
      <c r="Y73" s="1">
        <v>23.2</v>
      </c>
      <c r="Z73" s="1">
        <v>23.2</v>
      </c>
      <c r="AA73" s="1">
        <v>23.2</v>
      </c>
      <c r="AB73" s="1">
        <v>26.2</v>
      </c>
      <c r="AC73" s="1">
        <v>26.2</v>
      </c>
      <c r="AD73" s="1">
        <v>26.2</v>
      </c>
      <c r="AE73" s="1">
        <v>26.2</v>
      </c>
      <c r="AF73" s="1">
        <v>26.2</v>
      </c>
      <c r="AG73" s="1">
        <v>26.2</v>
      </c>
      <c r="AH73" s="1">
        <v>26.2</v>
      </c>
      <c r="AI73" s="1">
        <v>26.2</v>
      </c>
      <c r="AJ73" s="1">
        <v>26.2</v>
      </c>
      <c r="AK73" s="1">
        <v>26.2</v>
      </c>
      <c r="AL73" s="1">
        <v>26.2</v>
      </c>
      <c r="AM73" s="1">
        <v>26.2</v>
      </c>
      <c r="AN73" s="1">
        <v>26.2</v>
      </c>
      <c r="AO73" s="1">
        <v>26.2</v>
      </c>
      <c r="AP73" s="1">
        <v>26.2</v>
      </c>
      <c r="AQ73" s="1">
        <v>26.2</v>
      </c>
      <c r="AR73" s="1">
        <v>26.2</v>
      </c>
      <c r="AS73" s="1">
        <v>26.2</v>
      </c>
      <c r="AT73" s="1">
        <v>26.2</v>
      </c>
      <c r="AU73" s="1">
        <v>26.2</v>
      </c>
      <c r="AV73" s="1">
        <v>26.2</v>
      </c>
      <c r="AW73" s="1">
        <v>26.2</v>
      </c>
      <c r="AX73" s="1">
        <v>26.2</v>
      </c>
      <c r="AY73" s="1">
        <v>26.2</v>
      </c>
      <c r="AZ73" s="1">
        <v>26.2</v>
      </c>
      <c r="BA73" s="1">
        <v>26.2</v>
      </c>
      <c r="BB73" s="1">
        <v>26.2</v>
      </c>
      <c r="BC73" s="1">
        <v>26.2</v>
      </c>
      <c r="BD73" s="1">
        <v>26.2</v>
      </c>
      <c r="BE73" s="1">
        <v>26.2</v>
      </c>
      <c r="BF73" s="1">
        <v>26.2</v>
      </c>
      <c r="BG73" s="1">
        <v>26.2</v>
      </c>
      <c r="BH73" s="1">
        <v>26.2</v>
      </c>
      <c r="BI73" s="1">
        <v>26.2</v>
      </c>
      <c r="BJ73" s="1">
        <v>26.2</v>
      </c>
      <c r="BK73" s="1">
        <v>26.2</v>
      </c>
    </row>
    <row r="74" spans="1:63" x14ac:dyDescent="0.25">
      <c r="A74" s="1">
        <v>89</v>
      </c>
      <c r="B74" s="1">
        <v>5</v>
      </c>
      <c r="C74" s="1">
        <v>11.2</v>
      </c>
      <c r="D74" s="1">
        <v>11.2</v>
      </c>
      <c r="E74" s="1">
        <v>11.2</v>
      </c>
      <c r="F74" s="1">
        <v>11.2</v>
      </c>
      <c r="G74" s="1">
        <v>11.2</v>
      </c>
      <c r="H74" s="1">
        <v>14.2</v>
      </c>
      <c r="I74" s="1">
        <v>14.2</v>
      </c>
      <c r="J74" s="1">
        <v>14.2</v>
      </c>
      <c r="K74" s="1">
        <v>14.2</v>
      </c>
      <c r="L74" s="1">
        <v>14.2</v>
      </c>
      <c r="M74" s="1">
        <v>17.2</v>
      </c>
      <c r="N74" s="1">
        <v>17.2</v>
      </c>
      <c r="O74" s="1">
        <v>17.2</v>
      </c>
      <c r="P74" s="1">
        <v>17.2</v>
      </c>
      <c r="Q74" s="1">
        <v>17.2</v>
      </c>
      <c r="R74" s="1">
        <v>20.2</v>
      </c>
      <c r="S74" s="1">
        <v>20.2</v>
      </c>
      <c r="T74" s="1">
        <v>20.2</v>
      </c>
      <c r="U74" s="1">
        <v>20.2</v>
      </c>
      <c r="V74" s="1">
        <v>20.2</v>
      </c>
      <c r="W74" s="1">
        <v>23.2</v>
      </c>
      <c r="X74" s="1">
        <v>23.2</v>
      </c>
      <c r="Y74" s="1">
        <v>23.2</v>
      </c>
      <c r="Z74" s="1">
        <v>23.2</v>
      </c>
      <c r="AA74" s="1">
        <v>23.2</v>
      </c>
      <c r="AB74" s="1">
        <v>26.2</v>
      </c>
      <c r="AC74" s="1">
        <v>26.2</v>
      </c>
      <c r="AD74" s="1">
        <v>26.2</v>
      </c>
      <c r="AE74" s="1">
        <v>26.2</v>
      </c>
      <c r="AF74" s="1">
        <v>26.2</v>
      </c>
      <c r="AG74" s="1">
        <v>26.2</v>
      </c>
      <c r="AH74" s="1">
        <v>26.2</v>
      </c>
      <c r="AI74" s="1">
        <v>26.2</v>
      </c>
      <c r="AJ74" s="1">
        <v>26.2</v>
      </c>
      <c r="AK74" s="1">
        <v>26.2</v>
      </c>
      <c r="AL74" s="1">
        <v>26.2</v>
      </c>
      <c r="AM74" s="1">
        <v>26.2</v>
      </c>
      <c r="AN74" s="1">
        <v>26.2</v>
      </c>
      <c r="AO74" s="1">
        <v>26.2</v>
      </c>
      <c r="AP74" s="1">
        <v>26.2</v>
      </c>
      <c r="AQ74" s="1">
        <v>26.2</v>
      </c>
      <c r="AR74" s="1">
        <v>26.2</v>
      </c>
      <c r="AS74" s="1">
        <v>26.2</v>
      </c>
      <c r="AT74" s="1">
        <v>26.2</v>
      </c>
      <c r="AU74" s="1">
        <v>26.2</v>
      </c>
      <c r="AV74" s="1">
        <v>26.2</v>
      </c>
      <c r="AW74" s="1">
        <v>26.2</v>
      </c>
      <c r="AX74" s="1">
        <v>26.2</v>
      </c>
      <c r="AY74" s="1">
        <v>26.2</v>
      </c>
      <c r="AZ74" s="1">
        <v>26.2</v>
      </c>
      <c r="BA74" s="1">
        <v>26.2</v>
      </c>
      <c r="BB74" s="1">
        <v>26.2</v>
      </c>
      <c r="BC74" s="1">
        <v>26.2</v>
      </c>
      <c r="BD74" s="1">
        <v>26.2</v>
      </c>
      <c r="BE74" s="1">
        <v>26.2</v>
      </c>
      <c r="BF74" s="1">
        <v>26.2</v>
      </c>
      <c r="BG74" s="1">
        <v>26.2</v>
      </c>
      <c r="BH74" s="1">
        <v>26.2</v>
      </c>
      <c r="BI74" s="1">
        <v>26.2</v>
      </c>
      <c r="BJ74" s="1">
        <v>26.2</v>
      </c>
      <c r="BK74" s="1">
        <v>26.2</v>
      </c>
    </row>
    <row r="75" spans="1:63" x14ac:dyDescent="0.25">
      <c r="A75" s="1">
        <v>90</v>
      </c>
      <c r="B75" s="1">
        <v>5</v>
      </c>
      <c r="C75" s="1">
        <v>11.2</v>
      </c>
      <c r="D75" s="1">
        <v>11.2</v>
      </c>
      <c r="E75" s="1">
        <v>11.2</v>
      </c>
      <c r="F75" s="1">
        <v>11.2</v>
      </c>
      <c r="G75" s="1">
        <v>11.2</v>
      </c>
      <c r="H75" s="1">
        <v>14.2</v>
      </c>
      <c r="I75" s="1">
        <v>14.2</v>
      </c>
      <c r="J75" s="1">
        <v>14.2</v>
      </c>
      <c r="K75" s="1">
        <v>14.2</v>
      </c>
      <c r="L75" s="1">
        <v>14.2</v>
      </c>
      <c r="M75" s="1">
        <v>17.2</v>
      </c>
      <c r="N75" s="1">
        <v>17.2</v>
      </c>
      <c r="O75" s="1">
        <v>17.2</v>
      </c>
      <c r="P75" s="1">
        <v>17.2</v>
      </c>
      <c r="Q75" s="1">
        <v>17.2</v>
      </c>
      <c r="R75" s="1">
        <v>20.2</v>
      </c>
      <c r="S75" s="1">
        <v>20.2</v>
      </c>
      <c r="T75" s="1">
        <v>20.2</v>
      </c>
      <c r="U75" s="1">
        <v>20.2</v>
      </c>
      <c r="V75" s="1">
        <v>20.2</v>
      </c>
      <c r="W75" s="1">
        <v>23.2</v>
      </c>
      <c r="X75" s="1">
        <v>23.2</v>
      </c>
      <c r="Y75" s="1">
        <v>23.2</v>
      </c>
      <c r="Z75" s="1">
        <v>23.2</v>
      </c>
      <c r="AA75" s="1">
        <v>23.2</v>
      </c>
      <c r="AB75" s="1">
        <v>26.2</v>
      </c>
      <c r="AC75" s="1">
        <v>26.2</v>
      </c>
      <c r="AD75" s="1">
        <v>26.2</v>
      </c>
      <c r="AE75" s="1">
        <v>26.2</v>
      </c>
      <c r="AF75" s="1">
        <v>26.2</v>
      </c>
      <c r="AG75" s="1">
        <v>26.2</v>
      </c>
      <c r="AH75" s="1">
        <v>26.2</v>
      </c>
      <c r="AI75" s="1">
        <v>26.2</v>
      </c>
      <c r="AJ75" s="1">
        <v>26.2</v>
      </c>
      <c r="AK75" s="1">
        <v>26.2</v>
      </c>
      <c r="AL75" s="1">
        <v>26.2</v>
      </c>
      <c r="AM75" s="1">
        <v>26.2</v>
      </c>
      <c r="AN75" s="1">
        <v>26.2</v>
      </c>
      <c r="AO75" s="1">
        <v>26.2</v>
      </c>
      <c r="AP75" s="1">
        <v>26.2</v>
      </c>
      <c r="AQ75" s="1">
        <v>26.2</v>
      </c>
      <c r="AR75" s="1">
        <v>26.2</v>
      </c>
      <c r="AS75" s="1">
        <v>26.2</v>
      </c>
      <c r="AT75" s="1">
        <v>26.2</v>
      </c>
      <c r="AU75" s="1">
        <v>26.2</v>
      </c>
      <c r="AV75" s="1">
        <v>26.2</v>
      </c>
      <c r="AW75" s="1">
        <v>26.2</v>
      </c>
      <c r="AX75" s="1">
        <v>26.2</v>
      </c>
      <c r="AY75" s="1">
        <v>26.2</v>
      </c>
      <c r="AZ75" s="1">
        <v>26.2</v>
      </c>
      <c r="BA75" s="1">
        <v>26.2</v>
      </c>
      <c r="BB75" s="1">
        <v>26.2</v>
      </c>
      <c r="BC75" s="1">
        <v>26.2</v>
      </c>
      <c r="BD75" s="1">
        <v>26.2</v>
      </c>
      <c r="BE75" s="1">
        <v>26.2</v>
      </c>
      <c r="BF75" s="1">
        <v>26.2</v>
      </c>
      <c r="BG75" s="1">
        <v>26.2</v>
      </c>
      <c r="BH75" s="1">
        <v>26.2</v>
      </c>
      <c r="BI75" s="1">
        <v>26.2</v>
      </c>
      <c r="BJ75" s="1">
        <v>26.2</v>
      </c>
      <c r="BK75" s="1">
        <v>26.2</v>
      </c>
    </row>
  </sheetData>
  <sheetProtection algorithmName="SHA-512" hashValue="fUk6Ac2EYbXWZWh3AUY8T/2P6n7uxNrV/RcDbjUqC/6WiGUXObzjKiCOYa70keafpTMAOsh6PRhPhdMjoS9/MQ==" saltValue="LJ6uwOsizpYW1Z9p/zGhj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K75"/>
  <sheetViews>
    <sheetView workbookViewId="0"/>
  </sheetViews>
  <sheetFormatPr defaultColWidth="9.81640625" defaultRowHeight="10.5" x14ac:dyDescent="0.25"/>
  <cols>
    <col min="1" max="1" width="7.1796875" style="1" bestFit="1" customWidth="1"/>
    <col min="2" max="2" width="11.81640625" style="1" bestFit="1" customWidth="1"/>
    <col min="3" max="63" width="4.453125" style="1" bestFit="1" customWidth="1"/>
    <col min="64" max="16384" width="9.81640625" style="1"/>
  </cols>
  <sheetData>
    <row r="1" spans="1:63" x14ac:dyDescent="0.25">
      <c r="A1" s="1" t="s">
        <v>7</v>
      </c>
      <c r="B1" s="1" t="s">
        <v>8</v>
      </c>
      <c r="C1" s="1">
        <v>0</v>
      </c>
      <c r="D1" s="1">
        <v>1</v>
      </c>
      <c r="E1" s="1">
        <v>2</v>
      </c>
      <c r="F1" s="1">
        <v>3</v>
      </c>
      <c r="G1" s="1">
        <v>4</v>
      </c>
      <c r="H1" s="1">
        <v>5</v>
      </c>
      <c r="I1" s="1">
        <v>6</v>
      </c>
      <c r="J1" s="1">
        <v>7</v>
      </c>
      <c r="K1" s="1">
        <v>8</v>
      </c>
      <c r="L1" s="1">
        <v>9</v>
      </c>
      <c r="M1" s="1">
        <v>10</v>
      </c>
      <c r="N1" s="1">
        <v>11</v>
      </c>
      <c r="O1" s="1">
        <v>12</v>
      </c>
      <c r="P1" s="1">
        <v>13</v>
      </c>
      <c r="Q1" s="1">
        <v>14</v>
      </c>
      <c r="R1" s="1">
        <v>15</v>
      </c>
      <c r="S1" s="1">
        <v>16</v>
      </c>
      <c r="T1" s="1">
        <v>17</v>
      </c>
      <c r="U1" s="1">
        <v>18</v>
      </c>
      <c r="V1" s="1">
        <v>19</v>
      </c>
      <c r="W1" s="1">
        <v>20</v>
      </c>
      <c r="X1" s="1">
        <v>21</v>
      </c>
      <c r="Y1" s="1">
        <v>22</v>
      </c>
      <c r="Z1" s="1">
        <v>23</v>
      </c>
      <c r="AA1" s="1">
        <v>24</v>
      </c>
      <c r="AB1" s="1">
        <v>25</v>
      </c>
      <c r="AC1" s="1">
        <v>26</v>
      </c>
      <c r="AD1" s="1">
        <v>27</v>
      </c>
      <c r="AE1" s="1">
        <v>28</v>
      </c>
      <c r="AF1" s="1">
        <v>29</v>
      </c>
      <c r="AG1" s="1">
        <v>30</v>
      </c>
      <c r="AH1" s="1">
        <v>31</v>
      </c>
      <c r="AI1" s="1">
        <v>32</v>
      </c>
      <c r="AJ1" s="1">
        <v>33</v>
      </c>
      <c r="AK1" s="1">
        <v>34</v>
      </c>
      <c r="AL1" s="1">
        <v>35</v>
      </c>
      <c r="AM1" s="1">
        <v>36</v>
      </c>
      <c r="AN1" s="1">
        <v>37</v>
      </c>
      <c r="AO1" s="1">
        <v>38</v>
      </c>
      <c r="AP1" s="1">
        <v>39</v>
      </c>
      <c r="AQ1" s="1">
        <v>40</v>
      </c>
      <c r="AR1" s="1">
        <v>41</v>
      </c>
      <c r="AS1" s="1">
        <v>42</v>
      </c>
      <c r="AT1" s="1">
        <v>43</v>
      </c>
      <c r="AU1" s="1">
        <v>44</v>
      </c>
      <c r="AV1" s="1">
        <v>45</v>
      </c>
      <c r="AW1" s="1">
        <v>46</v>
      </c>
      <c r="AX1" s="1">
        <v>47</v>
      </c>
      <c r="AY1" s="1">
        <v>48</v>
      </c>
      <c r="AZ1" s="1">
        <v>49</v>
      </c>
      <c r="BA1" s="1">
        <v>50</v>
      </c>
      <c r="BB1" s="1">
        <v>51</v>
      </c>
      <c r="BC1" s="1">
        <v>52</v>
      </c>
      <c r="BD1" s="1">
        <v>53</v>
      </c>
      <c r="BE1" s="1">
        <v>54</v>
      </c>
      <c r="BF1" s="1">
        <v>55</v>
      </c>
      <c r="BG1" s="1">
        <v>56</v>
      </c>
      <c r="BH1" s="1">
        <v>57</v>
      </c>
      <c r="BI1" s="1">
        <v>58</v>
      </c>
      <c r="BJ1" s="1">
        <v>59</v>
      </c>
      <c r="BK1" s="1">
        <v>60</v>
      </c>
    </row>
    <row r="2" spans="1:63" s="5" customFormat="1" x14ac:dyDescent="0.25">
      <c r="A2" s="5" t="s">
        <v>9</v>
      </c>
      <c r="B2" s="5">
        <v>2</v>
      </c>
      <c r="C2" s="5">
        <v>3</v>
      </c>
      <c r="D2" s="5">
        <v>4</v>
      </c>
      <c r="E2" s="5">
        <v>5</v>
      </c>
      <c r="F2" s="5">
        <v>6</v>
      </c>
      <c r="G2" s="5">
        <v>7</v>
      </c>
      <c r="H2" s="5">
        <v>8</v>
      </c>
      <c r="I2" s="5">
        <v>9</v>
      </c>
      <c r="J2" s="5">
        <v>10</v>
      </c>
      <c r="K2" s="5">
        <v>11</v>
      </c>
      <c r="L2" s="5">
        <v>12</v>
      </c>
      <c r="M2" s="5">
        <v>13</v>
      </c>
      <c r="N2" s="5">
        <v>14</v>
      </c>
      <c r="O2" s="5">
        <v>15</v>
      </c>
      <c r="P2" s="5">
        <v>16</v>
      </c>
      <c r="Q2" s="5">
        <v>17</v>
      </c>
      <c r="R2" s="5">
        <v>18</v>
      </c>
      <c r="S2" s="5">
        <v>19</v>
      </c>
      <c r="T2" s="5">
        <v>20</v>
      </c>
      <c r="U2" s="5">
        <v>21</v>
      </c>
      <c r="V2" s="5">
        <v>22</v>
      </c>
      <c r="W2" s="5">
        <v>23</v>
      </c>
      <c r="X2" s="5">
        <v>24</v>
      </c>
      <c r="Y2" s="5">
        <v>25</v>
      </c>
      <c r="Z2" s="5">
        <v>26</v>
      </c>
      <c r="AA2" s="5">
        <v>27</v>
      </c>
      <c r="AB2" s="5">
        <v>28</v>
      </c>
      <c r="AC2" s="5">
        <v>29</v>
      </c>
      <c r="AD2" s="5">
        <v>30</v>
      </c>
      <c r="AE2" s="5">
        <v>31</v>
      </c>
      <c r="AF2" s="5">
        <v>32</v>
      </c>
      <c r="AG2" s="5">
        <v>33</v>
      </c>
      <c r="AH2" s="5">
        <v>34</v>
      </c>
      <c r="AI2" s="5">
        <v>35</v>
      </c>
      <c r="AJ2" s="5">
        <v>36</v>
      </c>
      <c r="AK2" s="5">
        <v>37</v>
      </c>
      <c r="AL2" s="5">
        <v>38</v>
      </c>
      <c r="AM2" s="5">
        <v>39</v>
      </c>
      <c r="AN2" s="5">
        <v>40</v>
      </c>
      <c r="AO2" s="5">
        <v>41</v>
      </c>
      <c r="AP2" s="5">
        <v>42</v>
      </c>
      <c r="AQ2" s="5">
        <v>43</v>
      </c>
      <c r="AR2" s="5">
        <v>44</v>
      </c>
      <c r="AS2" s="5">
        <v>45</v>
      </c>
      <c r="AT2" s="5">
        <v>46</v>
      </c>
      <c r="AU2" s="5">
        <v>47</v>
      </c>
      <c r="AV2" s="5">
        <v>48</v>
      </c>
      <c r="AW2" s="5">
        <v>49</v>
      </c>
      <c r="AX2" s="5">
        <v>50</v>
      </c>
      <c r="AY2" s="5">
        <v>51</v>
      </c>
      <c r="AZ2" s="5">
        <v>52</v>
      </c>
      <c r="BA2" s="5">
        <v>53</v>
      </c>
      <c r="BB2" s="5">
        <v>54</v>
      </c>
      <c r="BC2" s="5">
        <v>55</v>
      </c>
      <c r="BD2" s="5">
        <v>56</v>
      </c>
      <c r="BE2" s="5">
        <v>57</v>
      </c>
      <c r="BF2" s="5">
        <v>58</v>
      </c>
      <c r="BG2" s="5">
        <v>59</v>
      </c>
      <c r="BH2" s="5">
        <v>60</v>
      </c>
      <c r="BI2" s="5">
        <v>61</v>
      </c>
      <c r="BJ2" s="5">
        <v>62</v>
      </c>
      <c r="BK2" s="5">
        <v>63</v>
      </c>
    </row>
    <row r="3" spans="1:63" x14ac:dyDescent="0.25">
      <c r="A3" s="1">
        <v>18</v>
      </c>
      <c r="B3" s="1">
        <v>2</v>
      </c>
      <c r="C3" s="1">
        <v>5.2</v>
      </c>
      <c r="D3" s="1">
        <v>5.2</v>
      </c>
      <c r="E3" s="1">
        <v>5.2</v>
      </c>
      <c r="F3" s="1">
        <v>5.2</v>
      </c>
      <c r="G3" s="1">
        <v>5.2</v>
      </c>
      <c r="H3" s="1">
        <v>11.2</v>
      </c>
      <c r="I3" s="1">
        <v>11.2</v>
      </c>
      <c r="J3" s="1">
        <v>11.2</v>
      </c>
      <c r="K3" s="1">
        <v>11.2</v>
      </c>
      <c r="L3" s="1">
        <v>11.2</v>
      </c>
    </row>
    <row r="4" spans="1:63" x14ac:dyDescent="0.25">
      <c r="A4" s="1">
        <v>19</v>
      </c>
      <c r="B4" s="1">
        <v>2</v>
      </c>
      <c r="C4" s="1">
        <v>5.2</v>
      </c>
      <c r="D4" s="1">
        <v>5.2</v>
      </c>
      <c r="E4" s="1">
        <v>5.2</v>
      </c>
      <c r="F4" s="1">
        <v>5.2</v>
      </c>
      <c r="G4" s="1">
        <v>5.2</v>
      </c>
      <c r="H4" s="1">
        <v>11.2</v>
      </c>
      <c r="I4" s="1">
        <v>11.2</v>
      </c>
      <c r="J4" s="1">
        <v>11.2</v>
      </c>
      <c r="K4" s="1">
        <v>11.2</v>
      </c>
      <c r="L4" s="1">
        <v>11.2</v>
      </c>
    </row>
    <row r="5" spans="1:63" x14ac:dyDescent="0.25">
      <c r="A5" s="1">
        <v>20</v>
      </c>
      <c r="B5" s="1">
        <v>2</v>
      </c>
      <c r="C5" s="1">
        <v>5.2</v>
      </c>
      <c r="D5" s="1">
        <v>5.2</v>
      </c>
      <c r="E5" s="1">
        <v>5.2</v>
      </c>
      <c r="F5" s="1">
        <v>5.2</v>
      </c>
      <c r="G5" s="1">
        <v>5.2</v>
      </c>
      <c r="H5" s="1">
        <v>11.2</v>
      </c>
      <c r="I5" s="1">
        <v>11.2</v>
      </c>
      <c r="J5" s="1">
        <v>11.2</v>
      </c>
      <c r="K5" s="1">
        <v>11.2</v>
      </c>
      <c r="L5" s="1">
        <v>11.2</v>
      </c>
    </row>
    <row r="6" spans="1:63" x14ac:dyDescent="0.25">
      <c r="A6" s="1">
        <v>21</v>
      </c>
      <c r="B6" s="1">
        <v>2</v>
      </c>
      <c r="C6" s="1">
        <v>5.2</v>
      </c>
      <c r="D6" s="1">
        <v>5.2</v>
      </c>
      <c r="E6" s="1">
        <v>5.2</v>
      </c>
      <c r="F6" s="1">
        <v>5.2</v>
      </c>
      <c r="G6" s="1">
        <v>5.2</v>
      </c>
      <c r="H6" s="1">
        <v>11.2</v>
      </c>
      <c r="I6" s="1">
        <v>11.2</v>
      </c>
      <c r="J6" s="1">
        <v>11.2</v>
      </c>
      <c r="K6" s="1">
        <v>11.2</v>
      </c>
      <c r="L6" s="1">
        <v>11.2</v>
      </c>
    </row>
    <row r="7" spans="1:63" x14ac:dyDescent="0.25">
      <c r="A7" s="1">
        <v>22</v>
      </c>
      <c r="B7" s="1">
        <v>2</v>
      </c>
      <c r="C7" s="1">
        <v>5.2</v>
      </c>
      <c r="D7" s="1">
        <v>5.2</v>
      </c>
      <c r="E7" s="1">
        <v>5.2</v>
      </c>
      <c r="F7" s="1">
        <v>5.2</v>
      </c>
      <c r="G7" s="1">
        <v>5.2</v>
      </c>
      <c r="H7" s="1">
        <v>11.2</v>
      </c>
      <c r="I7" s="1">
        <v>11.2</v>
      </c>
      <c r="J7" s="1">
        <v>11.2</v>
      </c>
      <c r="K7" s="1">
        <v>11.2</v>
      </c>
      <c r="L7" s="1">
        <v>11.2</v>
      </c>
    </row>
    <row r="8" spans="1:63" x14ac:dyDescent="0.25">
      <c r="A8" s="1">
        <v>23</v>
      </c>
      <c r="B8" s="1">
        <v>2</v>
      </c>
      <c r="C8" s="1">
        <v>5.2</v>
      </c>
      <c r="D8" s="1">
        <v>5.2</v>
      </c>
      <c r="E8" s="1">
        <v>5.2</v>
      </c>
      <c r="F8" s="1">
        <v>5.2</v>
      </c>
      <c r="G8" s="1">
        <v>5.2</v>
      </c>
      <c r="H8" s="1">
        <v>11.2</v>
      </c>
      <c r="I8" s="1">
        <v>11.2</v>
      </c>
      <c r="J8" s="1">
        <v>11.2</v>
      </c>
      <c r="K8" s="1">
        <v>11.2</v>
      </c>
      <c r="L8" s="1">
        <v>11.2</v>
      </c>
    </row>
    <row r="9" spans="1:63" x14ac:dyDescent="0.25">
      <c r="A9" s="1">
        <v>24</v>
      </c>
      <c r="B9" s="1">
        <v>2</v>
      </c>
      <c r="C9" s="1">
        <v>5.2</v>
      </c>
      <c r="D9" s="1">
        <v>5.2</v>
      </c>
      <c r="E9" s="1">
        <v>5.2</v>
      </c>
      <c r="F9" s="1">
        <v>5.2</v>
      </c>
      <c r="G9" s="1">
        <v>5.2</v>
      </c>
      <c r="H9" s="1">
        <v>11.2</v>
      </c>
      <c r="I9" s="1">
        <v>11.2</v>
      </c>
      <c r="J9" s="1">
        <v>11.2</v>
      </c>
      <c r="K9" s="1">
        <v>11.2</v>
      </c>
      <c r="L9" s="1">
        <v>11.2</v>
      </c>
    </row>
    <row r="10" spans="1:63" x14ac:dyDescent="0.25">
      <c r="A10" s="1">
        <v>25</v>
      </c>
      <c r="B10" s="1">
        <v>3</v>
      </c>
      <c r="C10" s="1">
        <v>7.2</v>
      </c>
      <c r="D10" s="1">
        <v>7.2</v>
      </c>
      <c r="E10" s="1">
        <v>7.2</v>
      </c>
      <c r="F10" s="1">
        <v>7.2</v>
      </c>
      <c r="G10" s="1">
        <v>7.2</v>
      </c>
      <c r="H10" s="1">
        <v>13.2</v>
      </c>
      <c r="I10" s="1">
        <v>13.2</v>
      </c>
      <c r="J10" s="1">
        <v>13.2</v>
      </c>
      <c r="K10" s="1">
        <v>13.2</v>
      </c>
      <c r="L10" s="1">
        <v>13.2</v>
      </c>
      <c r="M10" s="1">
        <v>16.2</v>
      </c>
      <c r="N10" s="1">
        <v>16.2</v>
      </c>
      <c r="O10" s="1">
        <v>16.2</v>
      </c>
      <c r="P10" s="1">
        <v>16.2</v>
      </c>
      <c r="Q10" s="1">
        <v>16.2</v>
      </c>
      <c r="R10" s="1">
        <v>19.2</v>
      </c>
      <c r="S10" s="1">
        <v>19.2</v>
      </c>
      <c r="T10" s="1">
        <v>19.2</v>
      </c>
      <c r="U10" s="1">
        <v>19.2</v>
      </c>
      <c r="V10" s="1">
        <v>19.2</v>
      </c>
      <c r="W10" s="1">
        <v>22.2</v>
      </c>
      <c r="X10" s="1">
        <v>22.2</v>
      </c>
      <c r="Y10" s="1">
        <v>22.2</v>
      </c>
      <c r="Z10" s="1">
        <v>22.2</v>
      </c>
      <c r="AA10" s="1">
        <v>22.2</v>
      </c>
    </row>
    <row r="11" spans="1:63" x14ac:dyDescent="0.25">
      <c r="A11" s="1">
        <v>26</v>
      </c>
      <c r="B11" s="1">
        <v>3</v>
      </c>
      <c r="C11" s="1">
        <v>7.2</v>
      </c>
      <c r="D11" s="1">
        <v>7.2</v>
      </c>
      <c r="E11" s="1">
        <v>7.2</v>
      </c>
      <c r="F11" s="1">
        <v>7.2</v>
      </c>
      <c r="G11" s="1">
        <v>7.2</v>
      </c>
      <c r="H11" s="1">
        <v>13.2</v>
      </c>
      <c r="I11" s="1">
        <v>13.2</v>
      </c>
      <c r="J11" s="1">
        <v>13.2</v>
      </c>
      <c r="K11" s="1">
        <v>13.2</v>
      </c>
      <c r="L11" s="1">
        <v>13.2</v>
      </c>
      <c r="M11" s="1">
        <v>16.2</v>
      </c>
      <c r="N11" s="1">
        <v>16.2</v>
      </c>
      <c r="O11" s="1">
        <v>16.2</v>
      </c>
      <c r="P11" s="1">
        <v>16.2</v>
      </c>
      <c r="Q11" s="1">
        <v>16.2</v>
      </c>
      <c r="R11" s="1">
        <v>19.2</v>
      </c>
      <c r="S11" s="1">
        <v>19.2</v>
      </c>
      <c r="T11" s="1">
        <v>19.2</v>
      </c>
      <c r="U11" s="1">
        <v>19.2</v>
      </c>
      <c r="V11" s="1">
        <v>19.2</v>
      </c>
      <c r="W11" s="1">
        <v>22.2</v>
      </c>
      <c r="X11" s="1">
        <v>22.2</v>
      </c>
      <c r="Y11" s="1">
        <v>22.2</v>
      </c>
      <c r="Z11" s="1">
        <v>22.2</v>
      </c>
      <c r="AA11" s="1">
        <v>22.2</v>
      </c>
    </row>
    <row r="12" spans="1:63" x14ac:dyDescent="0.25">
      <c r="A12" s="1">
        <v>27</v>
      </c>
      <c r="B12" s="1">
        <v>3</v>
      </c>
      <c r="C12" s="1">
        <v>7.2</v>
      </c>
      <c r="D12" s="1">
        <v>7.2</v>
      </c>
      <c r="E12" s="1">
        <v>7.2</v>
      </c>
      <c r="F12" s="1">
        <v>7.2</v>
      </c>
      <c r="G12" s="1">
        <v>7.2</v>
      </c>
      <c r="H12" s="1">
        <v>13.2</v>
      </c>
      <c r="I12" s="1">
        <v>13.2</v>
      </c>
      <c r="J12" s="1">
        <v>13.2</v>
      </c>
      <c r="K12" s="1">
        <v>13.2</v>
      </c>
      <c r="L12" s="1">
        <v>13.2</v>
      </c>
      <c r="M12" s="1">
        <v>16.2</v>
      </c>
      <c r="N12" s="1">
        <v>16.2</v>
      </c>
      <c r="O12" s="1">
        <v>16.2</v>
      </c>
      <c r="P12" s="1">
        <v>16.2</v>
      </c>
      <c r="Q12" s="1">
        <v>16.2</v>
      </c>
      <c r="R12" s="1">
        <v>19.2</v>
      </c>
      <c r="S12" s="1">
        <v>19.2</v>
      </c>
      <c r="T12" s="1">
        <v>19.2</v>
      </c>
      <c r="U12" s="1">
        <v>19.2</v>
      </c>
      <c r="V12" s="1">
        <v>19.2</v>
      </c>
      <c r="W12" s="1">
        <v>22.2</v>
      </c>
      <c r="X12" s="1">
        <v>22.2</v>
      </c>
      <c r="Y12" s="1">
        <v>22.2</v>
      </c>
      <c r="Z12" s="1">
        <v>22.2</v>
      </c>
      <c r="AA12" s="1">
        <v>22.2</v>
      </c>
    </row>
    <row r="13" spans="1:63" x14ac:dyDescent="0.25">
      <c r="A13" s="1">
        <v>28</v>
      </c>
      <c r="B13" s="1">
        <v>3</v>
      </c>
      <c r="C13" s="1">
        <v>7.2</v>
      </c>
      <c r="D13" s="1">
        <v>7.2</v>
      </c>
      <c r="E13" s="1">
        <v>7.2</v>
      </c>
      <c r="F13" s="1">
        <v>7.2</v>
      </c>
      <c r="G13" s="1">
        <v>7.2</v>
      </c>
      <c r="H13" s="1">
        <v>13.2</v>
      </c>
      <c r="I13" s="1">
        <v>13.2</v>
      </c>
      <c r="J13" s="1">
        <v>13.2</v>
      </c>
      <c r="K13" s="1">
        <v>13.2</v>
      </c>
      <c r="L13" s="1">
        <v>13.2</v>
      </c>
      <c r="M13" s="1">
        <v>16.2</v>
      </c>
      <c r="N13" s="1">
        <v>16.2</v>
      </c>
      <c r="O13" s="1">
        <v>16.2</v>
      </c>
      <c r="P13" s="1">
        <v>16.2</v>
      </c>
      <c r="Q13" s="1">
        <v>16.2</v>
      </c>
      <c r="R13" s="1">
        <v>19.2</v>
      </c>
      <c r="S13" s="1">
        <v>19.2</v>
      </c>
      <c r="T13" s="1">
        <v>19.2</v>
      </c>
      <c r="U13" s="1">
        <v>19.2</v>
      </c>
      <c r="V13" s="1">
        <v>19.2</v>
      </c>
      <c r="W13" s="1">
        <v>22.2</v>
      </c>
      <c r="X13" s="1">
        <v>22.2</v>
      </c>
      <c r="Y13" s="1">
        <v>22.2</v>
      </c>
      <c r="Z13" s="1">
        <v>22.2</v>
      </c>
      <c r="AA13" s="1">
        <v>22.2</v>
      </c>
    </row>
    <row r="14" spans="1:63" x14ac:dyDescent="0.25">
      <c r="A14" s="1">
        <v>29</v>
      </c>
      <c r="B14" s="1">
        <v>3</v>
      </c>
      <c r="C14" s="1">
        <v>7.2</v>
      </c>
      <c r="D14" s="1">
        <v>7.2</v>
      </c>
      <c r="E14" s="1">
        <v>7.2</v>
      </c>
      <c r="F14" s="1">
        <v>7.2</v>
      </c>
      <c r="G14" s="1">
        <v>7.2</v>
      </c>
      <c r="H14" s="1">
        <v>13.2</v>
      </c>
      <c r="I14" s="1">
        <v>13.2</v>
      </c>
      <c r="J14" s="1">
        <v>13.2</v>
      </c>
      <c r="K14" s="1">
        <v>13.2</v>
      </c>
      <c r="L14" s="1">
        <v>13.2</v>
      </c>
      <c r="M14" s="1">
        <v>16.2</v>
      </c>
      <c r="N14" s="1">
        <v>16.2</v>
      </c>
      <c r="O14" s="1">
        <v>16.2</v>
      </c>
      <c r="P14" s="1">
        <v>16.2</v>
      </c>
      <c r="Q14" s="1">
        <v>16.2</v>
      </c>
      <c r="R14" s="1">
        <v>19.2</v>
      </c>
      <c r="S14" s="1">
        <v>19.2</v>
      </c>
      <c r="T14" s="1">
        <v>19.2</v>
      </c>
      <c r="U14" s="1">
        <v>19.2</v>
      </c>
      <c r="V14" s="1">
        <v>19.2</v>
      </c>
      <c r="W14" s="1">
        <v>22.2</v>
      </c>
      <c r="X14" s="1">
        <v>22.2</v>
      </c>
      <c r="Y14" s="1">
        <v>22.2</v>
      </c>
      <c r="Z14" s="1">
        <v>22.2</v>
      </c>
      <c r="AA14" s="1">
        <v>22.2</v>
      </c>
    </row>
    <row r="15" spans="1:63" x14ac:dyDescent="0.25">
      <c r="A15" s="1">
        <v>30</v>
      </c>
      <c r="B15" s="1">
        <v>3</v>
      </c>
      <c r="C15" s="1">
        <v>7.2</v>
      </c>
      <c r="D15" s="1">
        <v>7.2</v>
      </c>
      <c r="E15" s="1">
        <v>7.2</v>
      </c>
      <c r="F15" s="1">
        <v>7.2</v>
      </c>
      <c r="G15" s="1">
        <v>7.2</v>
      </c>
      <c r="H15" s="1">
        <v>13.2</v>
      </c>
      <c r="I15" s="1">
        <v>13.2</v>
      </c>
      <c r="J15" s="1">
        <v>13.2</v>
      </c>
      <c r="K15" s="1">
        <v>13.2</v>
      </c>
      <c r="L15" s="1">
        <v>13.2</v>
      </c>
      <c r="M15" s="1">
        <v>16.2</v>
      </c>
      <c r="N15" s="1">
        <v>16.2</v>
      </c>
      <c r="O15" s="1">
        <v>16.2</v>
      </c>
      <c r="P15" s="1">
        <v>16.2</v>
      </c>
      <c r="Q15" s="1">
        <v>16.2</v>
      </c>
      <c r="R15" s="1">
        <v>19.2</v>
      </c>
      <c r="S15" s="1">
        <v>19.2</v>
      </c>
      <c r="T15" s="1">
        <v>19.2</v>
      </c>
      <c r="U15" s="1">
        <v>19.2</v>
      </c>
      <c r="V15" s="1">
        <v>19.2</v>
      </c>
      <c r="W15" s="1">
        <v>22.2</v>
      </c>
      <c r="X15" s="1">
        <v>22.2</v>
      </c>
      <c r="Y15" s="1">
        <v>22.2</v>
      </c>
      <c r="Z15" s="1">
        <v>22.2</v>
      </c>
      <c r="AA15" s="1">
        <v>22.2</v>
      </c>
    </row>
    <row r="16" spans="1:63" x14ac:dyDescent="0.25">
      <c r="A16" s="1">
        <v>31</v>
      </c>
      <c r="B16" s="1">
        <v>3</v>
      </c>
      <c r="C16" s="1">
        <v>7.2</v>
      </c>
      <c r="D16" s="1">
        <v>7.2</v>
      </c>
      <c r="E16" s="1">
        <v>7.2</v>
      </c>
      <c r="F16" s="1">
        <v>7.2</v>
      </c>
      <c r="G16" s="1">
        <v>7.2</v>
      </c>
      <c r="H16" s="1">
        <v>13.2</v>
      </c>
      <c r="I16" s="1">
        <v>13.2</v>
      </c>
      <c r="J16" s="1">
        <v>13.2</v>
      </c>
      <c r="K16" s="1">
        <v>13.2</v>
      </c>
      <c r="L16" s="1">
        <v>13.2</v>
      </c>
      <c r="M16" s="1">
        <v>16.2</v>
      </c>
      <c r="N16" s="1">
        <v>16.2</v>
      </c>
      <c r="O16" s="1">
        <v>16.2</v>
      </c>
      <c r="P16" s="1">
        <v>16.2</v>
      </c>
      <c r="Q16" s="1">
        <v>16.2</v>
      </c>
      <c r="R16" s="1">
        <v>19.2</v>
      </c>
      <c r="S16" s="1">
        <v>19.2</v>
      </c>
      <c r="T16" s="1">
        <v>19.2</v>
      </c>
      <c r="U16" s="1">
        <v>19.2</v>
      </c>
      <c r="V16" s="1">
        <v>19.2</v>
      </c>
      <c r="W16" s="1">
        <v>22.2</v>
      </c>
      <c r="X16" s="1">
        <v>22.2</v>
      </c>
      <c r="Y16" s="1">
        <v>22.2</v>
      </c>
      <c r="Z16" s="1">
        <v>22.2</v>
      </c>
      <c r="AA16" s="1">
        <v>22.2</v>
      </c>
    </row>
    <row r="17" spans="1:63" x14ac:dyDescent="0.25">
      <c r="A17" s="1">
        <v>32</v>
      </c>
      <c r="B17" s="1">
        <v>3</v>
      </c>
      <c r="C17" s="1">
        <v>7.2</v>
      </c>
      <c r="D17" s="1">
        <v>7.2</v>
      </c>
      <c r="E17" s="1">
        <v>7.2</v>
      </c>
      <c r="F17" s="1">
        <v>7.2</v>
      </c>
      <c r="G17" s="1">
        <v>7.2</v>
      </c>
      <c r="H17" s="1">
        <v>13.2</v>
      </c>
      <c r="I17" s="1">
        <v>13.2</v>
      </c>
      <c r="J17" s="1">
        <v>13.2</v>
      </c>
      <c r="K17" s="1">
        <v>13.2</v>
      </c>
      <c r="L17" s="1">
        <v>13.2</v>
      </c>
      <c r="M17" s="1">
        <v>16.2</v>
      </c>
      <c r="N17" s="1">
        <v>16.2</v>
      </c>
      <c r="O17" s="1">
        <v>16.2</v>
      </c>
      <c r="P17" s="1">
        <v>16.2</v>
      </c>
      <c r="Q17" s="1">
        <v>16.2</v>
      </c>
      <c r="R17" s="1">
        <v>19.2</v>
      </c>
      <c r="S17" s="1">
        <v>19.2</v>
      </c>
      <c r="T17" s="1">
        <v>19.2</v>
      </c>
      <c r="U17" s="1">
        <v>19.2</v>
      </c>
      <c r="V17" s="1">
        <v>19.2</v>
      </c>
      <c r="W17" s="1">
        <v>22.2</v>
      </c>
      <c r="X17" s="1">
        <v>22.2</v>
      </c>
      <c r="Y17" s="1">
        <v>22.2</v>
      </c>
      <c r="Z17" s="1">
        <v>22.2</v>
      </c>
      <c r="AA17" s="1">
        <v>22.2</v>
      </c>
    </row>
    <row r="18" spans="1:63" x14ac:dyDescent="0.25">
      <c r="A18" s="1">
        <v>33</v>
      </c>
      <c r="B18" s="1">
        <v>3</v>
      </c>
      <c r="C18" s="1">
        <v>7.2</v>
      </c>
      <c r="D18" s="1">
        <v>7.2</v>
      </c>
      <c r="E18" s="1">
        <v>7.2</v>
      </c>
      <c r="F18" s="1">
        <v>7.2</v>
      </c>
      <c r="G18" s="1">
        <v>7.2</v>
      </c>
      <c r="H18" s="1">
        <v>13.2</v>
      </c>
      <c r="I18" s="1">
        <v>13.2</v>
      </c>
      <c r="J18" s="1">
        <v>13.2</v>
      </c>
      <c r="K18" s="1">
        <v>13.2</v>
      </c>
      <c r="L18" s="1">
        <v>13.2</v>
      </c>
      <c r="M18" s="1">
        <v>16.2</v>
      </c>
      <c r="N18" s="1">
        <v>16.2</v>
      </c>
      <c r="O18" s="1">
        <v>16.2</v>
      </c>
      <c r="P18" s="1">
        <v>16.2</v>
      </c>
      <c r="Q18" s="1">
        <v>16.2</v>
      </c>
      <c r="R18" s="1">
        <v>19.2</v>
      </c>
      <c r="S18" s="1">
        <v>19.2</v>
      </c>
      <c r="T18" s="1">
        <v>19.2</v>
      </c>
      <c r="U18" s="1">
        <v>19.2</v>
      </c>
      <c r="V18" s="1">
        <v>19.2</v>
      </c>
      <c r="W18" s="1">
        <v>22.2</v>
      </c>
      <c r="X18" s="1">
        <v>22.2</v>
      </c>
      <c r="Y18" s="1">
        <v>22.2</v>
      </c>
      <c r="Z18" s="1">
        <v>22.2</v>
      </c>
      <c r="AA18" s="1">
        <v>22.2</v>
      </c>
    </row>
    <row r="19" spans="1:63" x14ac:dyDescent="0.25">
      <c r="A19" s="1">
        <v>34</v>
      </c>
      <c r="B19" s="1">
        <v>3</v>
      </c>
      <c r="C19" s="1">
        <v>7.2</v>
      </c>
      <c r="D19" s="1">
        <v>7.2</v>
      </c>
      <c r="E19" s="1">
        <v>7.2</v>
      </c>
      <c r="F19" s="1">
        <v>7.2</v>
      </c>
      <c r="G19" s="1">
        <v>7.2</v>
      </c>
      <c r="H19" s="1">
        <v>13.2</v>
      </c>
      <c r="I19" s="1">
        <v>13.2</v>
      </c>
      <c r="J19" s="1">
        <v>13.2</v>
      </c>
      <c r="K19" s="1">
        <v>13.2</v>
      </c>
      <c r="L19" s="1">
        <v>13.2</v>
      </c>
      <c r="M19" s="1">
        <v>16.2</v>
      </c>
      <c r="N19" s="1">
        <v>16.2</v>
      </c>
      <c r="O19" s="1">
        <v>16.2</v>
      </c>
      <c r="P19" s="1">
        <v>16.2</v>
      </c>
      <c r="Q19" s="1">
        <v>16.2</v>
      </c>
      <c r="R19" s="1">
        <v>19.2</v>
      </c>
      <c r="S19" s="1">
        <v>19.2</v>
      </c>
      <c r="T19" s="1">
        <v>19.2</v>
      </c>
      <c r="U19" s="1">
        <v>19.2</v>
      </c>
      <c r="V19" s="1">
        <v>19.2</v>
      </c>
      <c r="W19" s="1">
        <v>22.2</v>
      </c>
      <c r="X19" s="1">
        <v>22.2</v>
      </c>
      <c r="Y19" s="1">
        <v>22.2</v>
      </c>
      <c r="Z19" s="1">
        <v>22.2</v>
      </c>
      <c r="AA19" s="1">
        <v>22.2</v>
      </c>
    </row>
    <row r="20" spans="1:63" x14ac:dyDescent="0.25">
      <c r="A20" s="1">
        <v>35</v>
      </c>
      <c r="B20" s="1">
        <v>3</v>
      </c>
      <c r="C20" s="1">
        <v>7.2</v>
      </c>
      <c r="D20" s="1">
        <v>7.2</v>
      </c>
      <c r="E20" s="1">
        <v>7.2</v>
      </c>
      <c r="F20" s="1">
        <v>7.2</v>
      </c>
      <c r="G20" s="1">
        <v>7.2</v>
      </c>
      <c r="H20" s="1">
        <v>13.2</v>
      </c>
      <c r="I20" s="1">
        <v>13.2</v>
      </c>
      <c r="J20" s="1">
        <v>13.2</v>
      </c>
      <c r="K20" s="1">
        <v>13.2</v>
      </c>
      <c r="L20" s="1">
        <v>13.2</v>
      </c>
      <c r="M20" s="1">
        <v>16.2</v>
      </c>
      <c r="N20" s="1">
        <v>16.2</v>
      </c>
      <c r="O20" s="1">
        <v>16.2</v>
      </c>
      <c r="P20" s="1">
        <v>16.2</v>
      </c>
      <c r="Q20" s="1">
        <v>16.2</v>
      </c>
      <c r="R20" s="1">
        <v>19.2</v>
      </c>
      <c r="S20" s="1">
        <v>19.2</v>
      </c>
      <c r="T20" s="1">
        <v>19.2</v>
      </c>
      <c r="U20" s="1">
        <v>19.2</v>
      </c>
      <c r="V20" s="1">
        <v>19.2</v>
      </c>
      <c r="W20" s="1">
        <v>22.2</v>
      </c>
      <c r="X20" s="1">
        <v>22.2</v>
      </c>
      <c r="Y20" s="1">
        <v>22.2</v>
      </c>
      <c r="Z20" s="1">
        <v>22.2</v>
      </c>
      <c r="AA20" s="1">
        <v>22.2</v>
      </c>
    </row>
    <row r="21" spans="1:63" x14ac:dyDescent="0.25">
      <c r="A21" s="1">
        <v>36</v>
      </c>
      <c r="B21" s="1">
        <v>3</v>
      </c>
      <c r="C21" s="1">
        <v>7.2</v>
      </c>
      <c r="D21" s="1">
        <v>7.2</v>
      </c>
      <c r="E21" s="1">
        <v>7.2</v>
      </c>
      <c r="F21" s="1">
        <v>7.2</v>
      </c>
      <c r="G21" s="1">
        <v>7.2</v>
      </c>
      <c r="H21" s="1">
        <v>13.2</v>
      </c>
      <c r="I21" s="1">
        <v>13.2</v>
      </c>
      <c r="J21" s="1">
        <v>13.2</v>
      </c>
      <c r="K21" s="1">
        <v>13.2</v>
      </c>
      <c r="L21" s="1">
        <v>13.2</v>
      </c>
      <c r="M21" s="1">
        <v>16.2</v>
      </c>
      <c r="N21" s="1">
        <v>16.2</v>
      </c>
      <c r="O21" s="1">
        <v>16.2</v>
      </c>
      <c r="P21" s="1">
        <v>16.2</v>
      </c>
      <c r="Q21" s="1">
        <v>16.2</v>
      </c>
      <c r="R21" s="1">
        <v>19.2</v>
      </c>
      <c r="S21" s="1">
        <v>19.2</v>
      </c>
      <c r="T21" s="1">
        <v>19.2</v>
      </c>
      <c r="U21" s="1">
        <v>19.2</v>
      </c>
      <c r="V21" s="1">
        <v>19.2</v>
      </c>
      <c r="W21" s="1">
        <v>22.2</v>
      </c>
      <c r="X21" s="1">
        <v>22.2</v>
      </c>
      <c r="Y21" s="1">
        <v>22.2</v>
      </c>
      <c r="Z21" s="1">
        <v>22.2</v>
      </c>
      <c r="AA21" s="1">
        <v>22.2</v>
      </c>
    </row>
    <row r="22" spans="1:63" x14ac:dyDescent="0.25">
      <c r="A22" s="1">
        <v>37</v>
      </c>
      <c r="B22" s="1">
        <v>3</v>
      </c>
      <c r="C22" s="1">
        <v>7.2</v>
      </c>
      <c r="D22" s="1">
        <v>7.2</v>
      </c>
      <c r="E22" s="1">
        <v>7.2</v>
      </c>
      <c r="F22" s="1">
        <v>7.2</v>
      </c>
      <c r="G22" s="1">
        <v>7.2</v>
      </c>
      <c r="H22" s="1">
        <v>13.2</v>
      </c>
      <c r="I22" s="1">
        <v>13.2</v>
      </c>
      <c r="J22" s="1">
        <v>13.2</v>
      </c>
      <c r="K22" s="1">
        <v>13.2</v>
      </c>
      <c r="L22" s="1">
        <v>13.2</v>
      </c>
      <c r="M22" s="1">
        <v>16.2</v>
      </c>
      <c r="N22" s="1">
        <v>16.2</v>
      </c>
      <c r="O22" s="1">
        <v>16.2</v>
      </c>
      <c r="P22" s="1">
        <v>16.2</v>
      </c>
      <c r="Q22" s="1">
        <v>16.2</v>
      </c>
      <c r="R22" s="1">
        <v>19.2</v>
      </c>
      <c r="S22" s="1">
        <v>19.2</v>
      </c>
      <c r="T22" s="1">
        <v>19.2</v>
      </c>
      <c r="U22" s="1">
        <v>19.2</v>
      </c>
      <c r="V22" s="1">
        <v>19.2</v>
      </c>
      <c r="W22" s="1">
        <v>22.2</v>
      </c>
      <c r="X22" s="1">
        <v>22.2</v>
      </c>
      <c r="Y22" s="1">
        <v>22.2</v>
      </c>
      <c r="Z22" s="1">
        <v>22.2</v>
      </c>
      <c r="AA22" s="1">
        <v>22.2</v>
      </c>
    </row>
    <row r="23" spans="1:63" x14ac:dyDescent="0.25">
      <c r="A23" s="1">
        <v>38</v>
      </c>
      <c r="B23" s="1">
        <v>3</v>
      </c>
      <c r="C23" s="1">
        <v>7.2</v>
      </c>
      <c r="D23" s="1">
        <v>7.2</v>
      </c>
      <c r="E23" s="1">
        <v>7.2</v>
      </c>
      <c r="F23" s="1">
        <v>7.2</v>
      </c>
      <c r="G23" s="1">
        <v>7.2</v>
      </c>
      <c r="H23" s="1">
        <v>13.2</v>
      </c>
      <c r="I23" s="1">
        <v>13.2</v>
      </c>
      <c r="J23" s="1">
        <v>13.2</v>
      </c>
      <c r="K23" s="1">
        <v>13.2</v>
      </c>
      <c r="L23" s="1">
        <v>13.2</v>
      </c>
      <c r="M23" s="1">
        <v>16.2</v>
      </c>
      <c r="N23" s="1">
        <v>16.2</v>
      </c>
      <c r="O23" s="1">
        <v>16.2</v>
      </c>
      <c r="P23" s="1">
        <v>16.2</v>
      </c>
      <c r="Q23" s="1">
        <v>16.2</v>
      </c>
      <c r="R23" s="1">
        <v>19.2</v>
      </c>
      <c r="S23" s="1">
        <v>19.2</v>
      </c>
      <c r="T23" s="1">
        <v>19.2</v>
      </c>
      <c r="U23" s="1">
        <v>19.2</v>
      </c>
      <c r="V23" s="1">
        <v>19.2</v>
      </c>
      <c r="W23" s="1">
        <v>22.2</v>
      </c>
      <c r="X23" s="1">
        <v>22.2</v>
      </c>
      <c r="Y23" s="1">
        <v>22.2</v>
      </c>
      <c r="Z23" s="1">
        <v>22.2</v>
      </c>
      <c r="AA23" s="1">
        <v>22.2</v>
      </c>
    </row>
    <row r="24" spans="1:63" x14ac:dyDescent="0.25">
      <c r="A24" s="1">
        <v>39</v>
      </c>
      <c r="B24" s="1">
        <v>3</v>
      </c>
      <c r="C24" s="1">
        <v>7.2</v>
      </c>
      <c r="D24" s="1">
        <v>7.2</v>
      </c>
      <c r="E24" s="1">
        <v>7.2</v>
      </c>
      <c r="F24" s="1">
        <v>7.2</v>
      </c>
      <c r="G24" s="1">
        <v>7.2</v>
      </c>
      <c r="H24" s="1">
        <v>13.2</v>
      </c>
      <c r="I24" s="1">
        <v>13.2</v>
      </c>
      <c r="J24" s="1">
        <v>13.2</v>
      </c>
      <c r="K24" s="1">
        <v>13.2</v>
      </c>
      <c r="L24" s="1">
        <v>13.2</v>
      </c>
      <c r="M24" s="1">
        <v>16.2</v>
      </c>
      <c r="N24" s="1">
        <v>16.2</v>
      </c>
      <c r="O24" s="1">
        <v>16.2</v>
      </c>
      <c r="P24" s="1">
        <v>16.2</v>
      </c>
      <c r="Q24" s="1">
        <v>16.2</v>
      </c>
      <c r="R24" s="1">
        <v>19.2</v>
      </c>
      <c r="S24" s="1">
        <v>19.2</v>
      </c>
      <c r="T24" s="1">
        <v>19.2</v>
      </c>
      <c r="U24" s="1">
        <v>19.2</v>
      </c>
      <c r="V24" s="1">
        <v>19.2</v>
      </c>
      <c r="W24" s="1">
        <v>22.2</v>
      </c>
      <c r="X24" s="1">
        <v>22.2</v>
      </c>
      <c r="Y24" s="1">
        <v>22.2</v>
      </c>
      <c r="Z24" s="1">
        <v>22.2</v>
      </c>
      <c r="AA24" s="1">
        <v>22.2</v>
      </c>
    </row>
    <row r="25" spans="1:63" x14ac:dyDescent="0.25">
      <c r="A25" s="1">
        <v>40</v>
      </c>
      <c r="B25" s="1">
        <v>4</v>
      </c>
      <c r="C25" s="1">
        <v>9.1999999999999993</v>
      </c>
      <c r="D25" s="1">
        <v>9.1999999999999993</v>
      </c>
      <c r="E25" s="1">
        <v>9.1999999999999993</v>
      </c>
      <c r="F25" s="1">
        <v>9.1999999999999993</v>
      </c>
      <c r="G25" s="1">
        <v>9.1999999999999993</v>
      </c>
      <c r="H25" s="1">
        <v>15.2</v>
      </c>
      <c r="I25" s="1">
        <v>15.2</v>
      </c>
      <c r="J25" s="1">
        <v>15.2</v>
      </c>
      <c r="K25" s="1">
        <v>15.2</v>
      </c>
      <c r="L25" s="1">
        <v>15.2</v>
      </c>
      <c r="M25" s="1">
        <v>18.2</v>
      </c>
      <c r="N25" s="1">
        <v>18.2</v>
      </c>
      <c r="O25" s="1">
        <v>18.2</v>
      </c>
      <c r="P25" s="1">
        <v>18.2</v>
      </c>
      <c r="Q25" s="1">
        <v>18.2</v>
      </c>
      <c r="R25" s="1">
        <v>21.2</v>
      </c>
      <c r="S25" s="1">
        <v>21.2</v>
      </c>
      <c r="T25" s="1">
        <v>21.2</v>
      </c>
      <c r="U25" s="1">
        <v>21.2</v>
      </c>
      <c r="V25" s="1">
        <v>21.2</v>
      </c>
      <c r="W25" s="1">
        <v>24.2</v>
      </c>
      <c r="X25" s="1">
        <v>24.2</v>
      </c>
      <c r="Y25" s="1">
        <v>24.2</v>
      </c>
      <c r="Z25" s="1">
        <v>24.2</v>
      </c>
      <c r="AA25" s="1">
        <v>24.2</v>
      </c>
      <c r="AB25" s="1">
        <v>27.2</v>
      </c>
      <c r="AC25" s="1">
        <v>27.2</v>
      </c>
      <c r="AD25" s="1">
        <v>27.2</v>
      </c>
      <c r="AE25" s="1">
        <v>27.2</v>
      </c>
      <c r="AF25" s="1">
        <v>27.2</v>
      </c>
      <c r="AG25" s="1">
        <v>27.2</v>
      </c>
      <c r="AH25" s="1">
        <v>27.2</v>
      </c>
      <c r="AI25" s="1">
        <v>27.2</v>
      </c>
      <c r="AJ25" s="1">
        <v>27.2</v>
      </c>
      <c r="AK25" s="1">
        <v>27.2</v>
      </c>
      <c r="AL25" s="1">
        <v>27.2</v>
      </c>
      <c r="AM25" s="1">
        <v>27.2</v>
      </c>
      <c r="AN25" s="1">
        <v>27.2</v>
      </c>
      <c r="AO25" s="1">
        <v>27.2</v>
      </c>
      <c r="AP25" s="1">
        <v>27.2</v>
      </c>
      <c r="AQ25" s="1">
        <v>27.2</v>
      </c>
      <c r="AR25" s="1">
        <v>27.2</v>
      </c>
      <c r="AS25" s="1">
        <v>27.2</v>
      </c>
      <c r="AT25" s="1">
        <v>27.2</v>
      </c>
      <c r="AU25" s="1">
        <v>27.2</v>
      </c>
      <c r="AV25" s="1">
        <v>27.2</v>
      </c>
      <c r="AW25" s="1">
        <v>27.2</v>
      </c>
      <c r="AX25" s="1">
        <v>27.2</v>
      </c>
      <c r="AY25" s="1">
        <v>27.2</v>
      </c>
      <c r="AZ25" s="1">
        <v>27.2</v>
      </c>
      <c r="BA25" s="1">
        <v>27.2</v>
      </c>
      <c r="BB25" s="1">
        <v>27.2</v>
      </c>
      <c r="BC25" s="1">
        <v>27.2</v>
      </c>
      <c r="BD25" s="1">
        <v>27.2</v>
      </c>
      <c r="BE25" s="1">
        <v>27.2</v>
      </c>
      <c r="BF25" s="1">
        <v>27.2</v>
      </c>
      <c r="BG25" s="1">
        <v>27.2</v>
      </c>
      <c r="BH25" s="1">
        <v>27.2</v>
      </c>
      <c r="BI25" s="1">
        <v>27.2</v>
      </c>
      <c r="BJ25" s="1">
        <v>27.2</v>
      </c>
      <c r="BK25" s="1">
        <v>27.2</v>
      </c>
    </row>
    <row r="26" spans="1:63" x14ac:dyDescent="0.25">
      <c r="A26" s="1">
        <v>41</v>
      </c>
      <c r="B26" s="1">
        <v>4</v>
      </c>
      <c r="C26" s="1">
        <v>9.1999999999999993</v>
      </c>
      <c r="D26" s="1">
        <v>9.1999999999999993</v>
      </c>
      <c r="E26" s="1">
        <v>9.1999999999999993</v>
      </c>
      <c r="F26" s="1">
        <v>9.1999999999999993</v>
      </c>
      <c r="G26" s="1">
        <v>9.1999999999999993</v>
      </c>
      <c r="H26" s="1">
        <v>15.2</v>
      </c>
      <c r="I26" s="1">
        <v>15.2</v>
      </c>
      <c r="J26" s="1">
        <v>15.2</v>
      </c>
      <c r="K26" s="1">
        <v>15.2</v>
      </c>
      <c r="L26" s="1">
        <v>15.2</v>
      </c>
      <c r="M26" s="1">
        <v>18.2</v>
      </c>
      <c r="N26" s="1">
        <v>18.2</v>
      </c>
      <c r="O26" s="1">
        <v>18.2</v>
      </c>
      <c r="P26" s="1">
        <v>18.2</v>
      </c>
      <c r="Q26" s="1">
        <v>18.2</v>
      </c>
      <c r="R26" s="1">
        <v>21.2</v>
      </c>
      <c r="S26" s="1">
        <v>21.2</v>
      </c>
      <c r="T26" s="1">
        <v>21.2</v>
      </c>
      <c r="U26" s="1">
        <v>21.2</v>
      </c>
      <c r="V26" s="1">
        <v>21.2</v>
      </c>
      <c r="W26" s="1">
        <v>24.2</v>
      </c>
      <c r="X26" s="1">
        <v>24.2</v>
      </c>
      <c r="Y26" s="1">
        <v>24.2</v>
      </c>
      <c r="Z26" s="1">
        <v>24.2</v>
      </c>
      <c r="AA26" s="1">
        <v>24.2</v>
      </c>
      <c r="AB26" s="1">
        <v>27.2</v>
      </c>
      <c r="AC26" s="1">
        <v>27.2</v>
      </c>
      <c r="AD26" s="1">
        <v>27.2</v>
      </c>
      <c r="AE26" s="1">
        <v>27.2</v>
      </c>
      <c r="AF26" s="1">
        <v>27.2</v>
      </c>
      <c r="AG26" s="1">
        <v>27.2</v>
      </c>
      <c r="AH26" s="1">
        <v>27.2</v>
      </c>
      <c r="AI26" s="1">
        <v>27.2</v>
      </c>
      <c r="AJ26" s="1">
        <v>27.2</v>
      </c>
      <c r="AK26" s="1">
        <v>27.2</v>
      </c>
      <c r="AL26" s="1">
        <v>27.2</v>
      </c>
      <c r="AM26" s="1">
        <v>27.2</v>
      </c>
      <c r="AN26" s="1">
        <v>27.2</v>
      </c>
      <c r="AO26" s="1">
        <v>27.2</v>
      </c>
      <c r="AP26" s="1">
        <v>27.2</v>
      </c>
      <c r="AQ26" s="1">
        <v>27.2</v>
      </c>
      <c r="AR26" s="1">
        <v>27.2</v>
      </c>
      <c r="AS26" s="1">
        <v>27.2</v>
      </c>
      <c r="AT26" s="1">
        <v>27.2</v>
      </c>
      <c r="AU26" s="1">
        <v>27.2</v>
      </c>
      <c r="AV26" s="1">
        <v>27.2</v>
      </c>
      <c r="AW26" s="1">
        <v>27.2</v>
      </c>
      <c r="AX26" s="1">
        <v>27.2</v>
      </c>
      <c r="AY26" s="1">
        <v>27.2</v>
      </c>
      <c r="AZ26" s="1">
        <v>27.2</v>
      </c>
      <c r="BA26" s="1">
        <v>27.2</v>
      </c>
      <c r="BB26" s="1">
        <v>27.2</v>
      </c>
      <c r="BC26" s="1">
        <v>27.2</v>
      </c>
      <c r="BD26" s="1">
        <v>27.2</v>
      </c>
      <c r="BE26" s="1">
        <v>27.2</v>
      </c>
      <c r="BF26" s="1">
        <v>27.2</v>
      </c>
      <c r="BG26" s="1">
        <v>27.2</v>
      </c>
      <c r="BH26" s="1">
        <v>27.2</v>
      </c>
      <c r="BI26" s="1">
        <v>27.2</v>
      </c>
      <c r="BJ26" s="1">
        <v>27.2</v>
      </c>
      <c r="BK26" s="1">
        <v>27.2</v>
      </c>
    </row>
    <row r="27" spans="1:63" x14ac:dyDescent="0.25">
      <c r="A27" s="1">
        <v>42</v>
      </c>
      <c r="B27" s="1">
        <v>4</v>
      </c>
      <c r="C27" s="1">
        <v>9.1999999999999993</v>
      </c>
      <c r="D27" s="1">
        <v>9.1999999999999993</v>
      </c>
      <c r="E27" s="1">
        <v>9.1999999999999993</v>
      </c>
      <c r="F27" s="1">
        <v>9.1999999999999993</v>
      </c>
      <c r="G27" s="1">
        <v>9.1999999999999993</v>
      </c>
      <c r="H27" s="1">
        <v>15.2</v>
      </c>
      <c r="I27" s="1">
        <v>15.2</v>
      </c>
      <c r="J27" s="1">
        <v>15.2</v>
      </c>
      <c r="K27" s="1">
        <v>15.2</v>
      </c>
      <c r="L27" s="1">
        <v>15.2</v>
      </c>
      <c r="M27" s="1">
        <v>18.2</v>
      </c>
      <c r="N27" s="1">
        <v>18.2</v>
      </c>
      <c r="O27" s="1">
        <v>18.2</v>
      </c>
      <c r="P27" s="1">
        <v>18.2</v>
      </c>
      <c r="Q27" s="1">
        <v>18.2</v>
      </c>
      <c r="R27" s="1">
        <v>21.2</v>
      </c>
      <c r="S27" s="1">
        <v>21.2</v>
      </c>
      <c r="T27" s="1">
        <v>21.2</v>
      </c>
      <c r="U27" s="1">
        <v>21.2</v>
      </c>
      <c r="V27" s="1">
        <v>21.2</v>
      </c>
      <c r="W27" s="1">
        <v>24.2</v>
      </c>
      <c r="X27" s="1">
        <v>24.2</v>
      </c>
      <c r="Y27" s="1">
        <v>24.2</v>
      </c>
      <c r="Z27" s="1">
        <v>24.2</v>
      </c>
      <c r="AA27" s="1">
        <v>24.2</v>
      </c>
      <c r="AB27" s="1">
        <v>27.2</v>
      </c>
      <c r="AC27" s="1">
        <v>27.2</v>
      </c>
      <c r="AD27" s="1">
        <v>27.2</v>
      </c>
      <c r="AE27" s="1">
        <v>27.2</v>
      </c>
      <c r="AF27" s="1">
        <v>27.2</v>
      </c>
      <c r="AG27" s="1">
        <v>27.2</v>
      </c>
      <c r="AH27" s="1">
        <v>27.2</v>
      </c>
      <c r="AI27" s="1">
        <v>27.2</v>
      </c>
      <c r="AJ27" s="1">
        <v>27.2</v>
      </c>
      <c r="AK27" s="1">
        <v>27.2</v>
      </c>
      <c r="AL27" s="1">
        <v>27.2</v>
      </c>
      <c r="AM27" s="1">
        <v>27.2</v>
      </c>
      <c r="AN27" s="1">
        <v>27.2</v>
      </c>
      <c r="AO27" s="1">
        <v>27.2</v>
      </c>
      <c r="AP27" s="1">
        <v>27.2</v>
      </c>
      <c r="AQ27" s="1">
        <v>27.2</v>
      </c>
      <c r="AR27" s="1">
        <v>27.2</v>
      </c>
      <c r="AS27" s="1">
        <v>27.2</v>
      </c>
      <c r="AT27" s="1">
        <v>27.2</v>
      </c>
      <c r="AU27" s="1">
        <v>27.2</v>
      </c>
      <c r="AV27" s="1">
        <v>27.2</v>
      </c>
      <c r="AW27" s="1">
        <v>27.2</v>
      </c>
      <c r="AX27" s="1">
        <v>27.2</v>
      </c>
      <c r="AY27" s="1">
        <v>27.2</v>
      </c>
      <c r="AZ27" s="1">
        <v>27.2</v>
      </c>
      <c r="BA27" s="1">
        <v>27.2</v>
      </c>
      <c r="BB27" s="1">
        <v>27.2</v>
      </c>
      <c r="BC27" s="1">
        <v>27.2</v>
      </c>
      <c r="BD27" s="1">
        <v>27.2</v>
      </c>
      <c r="BE27" s="1">
        <v>27.2</v>
      </c>
      <c r="BF27" s="1">
        <v>27.2</v>
      </c>
      <c r="BG27" s="1">
        <v>27.2</v>
      </c>
      <c r="BH27" s="1">
        <v>27.2</v>
      </c>
      <c r="BI27" s="1">
        <v>27.2</v>
      </c>
      <c r="BJ27" s="1">
        <v>27.2</v>
      </c>
      <c r="BK27" s="1">
        <v>27.2</v>
      </c>
    </row>
    <row r="28" spans="1:63" x14ac:dyDescent="0.25">
      <c r="A28" s="1">
        <v>43</v>
      </c>
      <c r="B28" s="1">
        <v>4</v>
      </c>
      <c r="C28" s="1">
        <v>9.1999999999999993</v>
      </c>
      <c r="D28" s="1">
        <v>9.1999999999999993</v>
      </c>
      <c r="E28" s="1">
        <v>9.1999999999999993</v>
      </c>
      <c r="F28" s="1">
        <v>9.1999999999999993</v>
      </c>
      <c r="G28" s="1">
        <v>9.1999999999999993</v>
      </c>
      <c r="H28" s="1">
        <v>15.2</v>
      </c>
      <c r="I28" s="1">
        <v>15.2</v>
      </c>
      <c r="J28" s="1">
        <v>15.2</v>
      </c>
      <c r="K28" s="1">
        <v>15.2</v>
      </c>
      <c r="L28" s="1">
        <v>15.2</v>
      </c>
      <c r="M28" s="1">
        <v>18.2</v>
      </c>
      <c r="N28" s="1">
        <v>18.2</v>
      </c>
      <c r="O28" s="1">
        <v>18.2</v>
      </c>
      <c r="P28" s="1">
        <v>18.2</v>
      </c>
      <c r="Q28" s="1">
        <v>18.2</v>
      </c>
      <c r="R28" s="1">
        <v>21.2</v>
      </c>
      <c r="S28" s="1">
        <v>21.2</v>
      </c>
      <c r="T28" s="1">
        <v>21.2</v>
      </c>
      <c r="U28" s="1">
        <v>21.2</v>
      </c>
      <c r="V28" s="1">
        <v>21.2</v>
      </c>
      <c r="W28" s="1">
        <v>24.2</v>
      </c>
      <c r="X28" s="1">
        <v>24.2</v>
      </c>
      <c r="Y28" s="1">
        <v>24.2</v>
      </c>
      <c r="Z28" s="1">
        <v>24.2</v>
      </c>
      <c r="AA28" s="1">
        <v>24.2</v>
      </c>
      <c r="AB28" s="1">
        <v>27.2</v>
      </c>
      <c r="AC28" s="1">
        <v>27.2</v>
      </c>
      <c r="AD28" s="1">
        <v>27.2</v>
      </c>
      <c r="AE28" s="1">
        <v>27.2</v>
      </c>
      <c r="AF28" s="1">
        <v>27.2</v>
      </c>
      <c r="AG28" s="1">
        <v>27.2</v>
      </c>
      <c r="AH28" s="1">
        <v>27.2</v>
      </c>
      <c r="AI28" s="1">
        <v>27.2</v>
      </c>
      <c r="AJ28" s="1">
        <v>27.2</v>
      </c>
      <c r="AK28" s="1">
        <v>27.2</v>
      </c>
      <c r="AL28" s="1">
        <v>27.2</v>
      </c>
      <c r="AM28" s="1">
        <v>27.2</v>
      </c>
      <c r="AN28" s="1">
        <v>27.2</v>
      </c>
      <c r="AO28" s="1">
        <v>27.2</v>
      </c>
      <c r="AP28" s="1">
        <v>27.2</v>
      </c>
      <c r="AQ28" s="1">
        <v>27.2</v>
      </c>
      <c r="AR28" s="1">
        <v>27.2</v>
      </c>
      <c r="AS28" s="1">
        <v>27.2</v>
      </c>
      <c r="AT28" s="1">
        <v>27.2</v>
      </c>
      <c r="AU28" s="1">
        <v>27.2</v>
      </c>
      <c r="AV28" s="1">
        <v>27.2</v>
      </c>
      <c r="AW28" s="1">
        <v>27.2</v>
      </c>
      <c r="AX28" s="1">
        <v>27.2</v>
      </c>
      <c r="AY28" s="1">
        <v>27.2</v>
      </c>
      <c r="AZ28" s="1">
        <v>27.2</v>
      </c>
      <c r="BA28" s="1">
        <v>27.2</v>
      </c>
      <c r="BB28" s="1">
        <v>27.2</v>
      </c>
      <c r="BC28" s="1">
        <v>27.2</v>
      </c>
      <c r="BD28" s="1">
        <v>27.2</v>
      </c>
      <c r="BE28" s="1">
        <v>27.2</v>
      </c>
      <c r="BF28" s="1">
        <v>27.2</v>
      </c>
      <c r="BG28" s="1">
        <v>27.2</v>
      </c>
      <c r="BH28" s="1">
        <v>27.2</v>
      </c>
      <c r="BI28" s="1">
        <v>27.2</v>
      </c>
      <c r="BJ28" s="1">
        <v>27.2</v>
      </c>
      <c r="BK28" s="1">
        <v>27.2</v>
      </c>
    </row>
    <row r="29" spans="1:63" x14ac:dyDescent="0.25">
      <c r="A29" s="1">
        <v>44</v>
      </c>
      <c r="B29" s="1">
        <v>4</v>
      </c>
      <c r="C29" s="1">
        <v>9.1999999999999993</v>
      </c>
      <c r="D29" s="1">
        <v>9.1999999999999993</v>
      </c>
      <c r="E29" s="1">
        <v>9.1999999999999993</v>
      </c>
      <c r="F29" s="1">
        <v>9.1999999999999993</v>
      </c>
      <c r="G29" s="1">
        <v>9.1999999999999993</v>
      </c>
      <c r="H29" s="1">
        <v>15.2</v>
      </c>
      <c r="I29" s="1">
        <v>15.2</v>
      </c>
      <c r="J29" s="1">
        <v>15.2</v>
      </c>
      <c r="K29" s="1">
        <v>15.2</v>
      </c>
      <c r="L29" s="1">
        <v>15.2</v>
      </c>
      <c r="M29" s="1">
        <v>18.2</v>
      </c>
      <c r="N29" s="1">
        <v>18.2</v>
      </c>
      <c r="O29" s="1">
        <v>18.2</v>
      </c>
      <c r="P29" s="1">
        <v>18.2</v>
      </c>
      <c r="Q29" s="1">
        <v>18.2</v>
      </c>
      <c r="R29" s="1">
        <v>21.2</v>
      </c>
      <c r="S29" s="1">
        <v>21.2</v>
      </c>
      <c r="T29" s="1">
        <v>21.2</v>
      </c>
      <c r="U29" s="1">
        <v>21.2</v>
      </c>
      <c r="V29" s="1">
        <v>21.2</v>
      </c>
      <c r="W29" s="1">
        <v>24.2</v>
      </c>
      <c r="X29" s="1">
        <v>24.2</v>
      </c>
      <c r="Y29" s="1">
        <v>24.2</v>
      </c>
      <c r="Z29" s="1">
        <v>24.2</v>
      </c>
      <c r="AA29" s="1">
        <v>24.2</v>
      </c>
      <c r="AB29" s="1">
        <v>27.2</v>
      </c>
      <c r="AC29" s="1">
        <v>27.2</v>
      </c>
      <c r="AD29" s="1">
        <v>27.2</v>
      </c>
      <c r="AE29" s="1">
        <v>27.2</v>
      </c>
      <c r="AF29" s="1">
        <v>27.2</v>
      </c>
      <c r="AG29" s="1">
        <v>27.2</v>
      </c>
      <c r="AH29" s="1">
        <v>27.2</v>
      </c>
      <c r="AI29" s="1">
        <v>27.2</v>
      </c>
      <c r="AJ29" s="1">
        <v>27.2</v>
      </c>
      <c r="AK29" s="1">
        <v>27.2</v>
      </c>
      <c r="AL29" s="1">
        <v>27.2</v>
      </c>
      <c r="AM29" s="1">
        <v>27.2</v>
      </c>
      <c r="AN29" s="1">
        <v>27.2</v>
      </c>
      <c r="AO29" s="1">
        <v>27.2</v>
      </c>
      <c r="AP29" s="1">
        <v>27.2</v>
      </c>
      <c r="AQ29" s="1">
        <v>27.2</v>
      </c>
      <c r="AR29" s="1">
        <v>27.2</v>
      </c>
      <c r="AS29" s="1">
        <v>27.2</v>
      </c>
      <c r="AT29" s="1">
        <v>27.2</v>
      </c>
      <c r="AU29" s="1">
        <v>27.2</v>
      </c>
      <c r="AV29" s="1">
        <v>27.2</v>
      </c>
      <c r="AW29" s="1">
        <v>27.2</v>
      </c>
      <c r="AX29" s="1">
        <v>27.2</v>
      </c>
      <c r="AY29" s="1">
        <v>27.2</v>
      </c>
      <c r="AZ29" s="1">
        <v>27.2</v>
      </c>
      <c r="BA29" s="1">
        <v>27.2</v>
      </c>
      <c r="BB29" s="1">
        <v>27.2</v>
      </c>
      <c r="BC29" s="1">
        <v>27.2</v>
      </c>
      <c r="BD29" s="1">
        <v>27.2</v>
      </c>
      <c r="BE29" s="1">
        <v>27.2</v>
      </c>
      <c r="BF29" s="1">
        <v>27.2</v>
      </c>
      <c r="BG29" s="1">
        <v>27.2</v>
      </c>
      <c r="BH29" s="1">
        <v>27.2</v>
      </c>
      <c r="BI29" s="1">
        <v>27.2</v>
      </c>
      <c r="BJ29" s="1">
        <v>27.2</v>
      </c>
      <c r="BK29" s="1">
        <v>27.2</v>
      </c>
    </row>
    <row r="30" spans="1:63" x14ac:dyDescent="0.25">
      <c r="A30" s="1">
        <v>45</v>
      </c>
      <c r="B30" s="1">
        <v>4</v>
      </c>
      <c r="C30" s="1">
        <v>9.1999999999999993</v>
      </c>
      <c r="D30" s="1">
        <v>9.1999999999999993</v>
      </c>
      <c r="E30" s="1">
        <v>9.1999999999999993</v>
      </c>
      <c r="F30" s="1">
        <v>9.1999999999999993</v>
      </c>
      <c r="G30" s="1">
        <v>9.1999999999999993</v>
      </c>
      <c r="H30" s="1">
        <v>15.2</v>
      </c>
      <c r="I30" s="1">
        <v>15.2</v>
      </c>
      <c r="J30" s="1">
        <v>15.2</v>
      </c>
      <c r="K30" s="1">
        <v>15.2</v>
      </c>
      <c r="L30" s="1">
        <v>15.2</v>
      </c>
      <c r="M30" s="1">
        <v>18.2</v>
      </c>
      <c r="N30" s="1">
        <v>18.2</v>
      </c>
      <c r="O30" s="1">
        <v>18.2</v>
      </c>
      <c r="P30" s="1">
        <v>18.2</v>
      </c>
      <c r="Q30" s="1">
        <v>18.2</v>
      </c>
      <c r="R30" s="1">
        <v>21.2</v>
      </c>
      <c r="S30" s="1">
        <v>21.2</v>
      </c>
      <c r="T30" s="1">
        <v>21.2</v>
      </c>
      <c r="U30" s="1">
        <v>21.2</v>
      </c>
      <c r="V30" s="1">
        <v>21.2</v>
      </c>
      <c r="W30" s="1">
        <v>24.2</v>
      </c>
      <c r="X30" s="1">
        <v>24.2</v>
      </c>
      <c r="Y30" s="1">
        <v>24.2</v>
      </c>
      <c r="Z30" s="1">
        <v>24.2</v>
      </c>
      <c r="AA30" s="1">
        <v>24.2</v>
      </c>
      <c r="AB30" s="1">
        <v>27.2</v>
      </c>
      <c r="AC30" s="1">
        <v>27.2</v>
      </c>
      <c r="AD30" s="1">
        <v>27.2</v>
      </c>
      <c r="AE30" s="1">
        <v>27.2</v>
      </c>
      <c r="AF30" s="1">
        <v>27.2</v>
      </c>
      <c r="AG30" s="1">
        <v>27.2</v>
      </c>
      <c r="AH30" s="1">
        <v>27.2</v>
      </c>
      <c r="AI30" s="1">
        <v>27.2</v>
      </c>
      <c r="AJ30" s="1">
        <v>27.2</v>
      </c>
      <c r="AK30" s="1">
        <v>27.2</v>
      </c>
      <c r="AL30" s="1">
        <v>27.2</v>
      </c>
      <c r="AM30" s="1">
        <v>27.2</v>
      </c>
      <c r="AN30" s="1">
        <v>27.2</v>
      </c>
      <c r="AO30" s="1">
        <v>27.2</v>
      </c>
      <c r="AP30" s="1">
        <v>27.2</v>
      </c>
      <c r="AQ30" s="1">
        <v>27.2</v>
      </c>
      <c r="AR30" s="1">
        <v>27.2</v>
      </c>
      <c r="AS30" s="1">
        <v>27.2</v>
      </c>
      <c r="AT30" s="1">
        <v>27.2</v>
      </c>
      <c r="AU30" s="1">
        <v>27.2</v>
      </c>
      <c r="AV30" s="1">
        <v>27.2</v>
      </c>
      <c r="AW30" s="1">
        <v>27.2</v>
      </c>
      <c r="AX30" s="1">
        <v>27.2</v>
      </c>
      <c r="AY30" s="1">
        <v>27.2</v>
      </c>
      <c r="AZ30" s="1">
        <v>27.2</v>
      </c>
      <c r="BA30" s="1">
        <v>27.2</v>
      </c>
      <c r="BB30" s="1">
        <v>27.2</v>
      </c>
      <c r="BC30" s="1">
        <v>27.2</v>
      </c>
      <c r="BD30" s="1">
        <v>27.2</v>
      </c>
      <c r="BE30" s="1">
        <v>27.2</v>
      </c>
      <c r="BF30" s="1">
        <v>27.2</v>
      </c>
      <c r="BG30" s="1">
        <v>27.2</v>
      </c>
      <c r="BH30" s="1">
        <v>27.2</v>
      </c>
      <c r="BI30" s="1">
        <v>27.2</v>
      </c>
      <c r="BJ30" s="1">
        <v>27.2</v>
      </c>
      <c r="BK30" s="1">
        <v>27.2</v>
      </c>
    </row>
    <row r="31" spans="1:63" x14ac:dyDescent="0.25">
      <c r="A31" s="1">
        <v>46</v>
      </c>
      <c r="B31" s="1">
        <v>4</v>
      </c>
      <c r="C31" s="1">
        <v>9.1999999999999993</v>
      </c>
      <c r="D31" s="1">
        <v>9.1999999999999993</v>
      </c>
      <c r="E31" s="1">
        <v>9.1999999999999993</v>
      </c>
      <c r="F31" s="1">
        <v>9.1999999999999993</v>
      </c>
      <c r="G31" s="1">
        <v>9.1999999999999993</v>
      </c>
      <c r="H31" s="1">
        <v>15.2</v>
      </c>
      <c r="I31" s="1">
        <v>15.2</v>
      </c>
      <c r="J31" s="1">
        <v>15.2</v>
      </c>
      <c r="K31" s="1">
        <v>15.2</v>
      </c>
      <c r="L31" s="1">
        <v>15.2</v>
      </c>
      <c r="M31" s="1">
        <v>18.2</v>
      </c>
      <c r="N31" s="1">
        <v>18.2</v>
      </c>
      <c r="O31" s="1">
        <v>18.2</v>
      </c>
      <c r="P31" s="1">
        <v>18.2</v>
      </c>
      <c r="Q31" s="1">
        <v>18.2</v>
      </c>
      <c r="R31" s="1">
        <v>21.2</v>
      </c>
      <c r="S31" s="1">
        <v>21.2</v>
      </c>
      <c r="T31" s="1">
        <v>21.2</v>
      </c>
      <c r="U31" s="1">
        <v>21.2</v>
      </c>
      <c r="V31" s="1">
        <v>21.2</v>
      </c>
      <c r="W31" s="1">
        <v>24.2</v>
      </c>
      <c r="X31" s="1">
        <v>24.2</v>
      </c>
      <c r="Y31" s="1">
        <v>24.2</v>
      </c>
      <c r="Z31" s="1">
        <v>24.2</v>
      </c>
      <c r="AA31" s="1">
        <v>24.2</v>
      </c>
      <c r="AB31" s="1">
        <v>27.2</v>
      </c>
      <c r="AC31" s="1">
        <v>27.2</v>
      </c>
      <c r="AD31" s="1">
        <v>27.2</v>
      </c>
      <c r="AE31" s="1">
        <v>27.2</v>
      </c>
      <c r="AF31" s="1">
        <v>27.2</v>
      </c>
      <c r="AG31" s="1">
        <v>27.2</v>
      </c>
      <c r="AH31" s="1">
        <v>27.2</v>
      </c>
      <c r="AI31" s="1">
        <v>27.2</v>
      </c>
      <c r="AJ31" s="1">
        <v>27.2</v>
      </c>
      <c r="AK31" s="1">
        <v>27.2</v>
      </c>
      <c r="AL31" s="1">
        <v>27.2</v>
      </c>
      <c r="AM31" s="1">
        <v>27.2</v>
      </c>
      <c r="AN31" s="1">
        <v>27.2</v>
      </c>
      <c r="AO31" s="1">
        <v>27.2</v>
      </c>
      <c r="AP31" s="1">
        <v>27.2</v>
      </c>
      <c r="AQ31" s="1">
        <v>27.2</v>
      </c>
      <c r="AR31" s="1">
        <v>27.2</v>
      </c>
      <c r="AS31" s="1">
        <v>27.2</v>
      </c>
      <c r="AT31" s="1">
        <v>27.2</v>
      </c>
      <c r="AU31" s="1">
        <v>27.2</v>
      </c>
      <c r="AV31" s="1">
        <v>27.2</v>
      </c>
      <c r="AW31" s="1">
        <v>27.2</v>
      </c>
      <c r="AX31" s="1">
        <v>27.2</v>
      </c>
      <c r="AY31" s="1">
        <v>27.2</v>
      </c>
      <c r="AZ31" s="1">
        <v>27.2</v>
      </c>
      <c r="BA31" s="1">
        <v>27.2</v>
      </c>
      <c r="BB31" s="1">
        <v>27.2</v>
      </c>
      <c r="BC31" s="1">
        <v>27.2</v>
      </c>
      <c r="BD31" s="1">
        <v>27.2</v>
      </c>
      <c r="BE31" s="1">
        <v>27.2</v>
      </c>
      <c r="BF31" s="1">
        <v>27.2</v>
      </c>
      <c r="BG31" s="1">
        <v>27.2</v>
      </c>
      <c r="BH31" s="1">
        <v>27.2</v>
      </c>
      <c r="BI31" s="1">
        <v>27.2</v>
      </c>
      <c r="BJ31" s="1">
        <v>27.2</v>
      </c>
      <c r="BK31" s="1">
        <v>27.2</v>
      </c>
    </row>
    <row r="32" spans="1:63" x14ac:dyDescent="0.25">
      <c r="A32" s="1">
        <v>47</v>
      </c>
      <c r="B32" s="1">
        <v>4</v>
      </c>
      <c r="C32" s="1">
        <v>9.1999999999999993</v>
      </c>
      <c r="D32" s="1">
        <v>9.1999999999999993</v>
      </c>
      <c r="E32" s="1">
        <v>9.1999999999999993</v>
      </c>
      <c r="F32" s="1">
        <v>9.1999999999999993</v>
      </c>
      <c r="G32" s="1">
        <v>9.1999999999999993</v>
      </c>
      <c r="H32" s="1">
        <v>15.2</v>
      </c>
      <c r="I32" s="1">
        <v>15.2</v>
      </c>
      <c r="J32" s="1">
        <v>15.2</v>
      </c>
      <c r="K32" s="1">
        <v>15.2</v>
      </c>
      <c r="L32" s="1">
        <v>15.2</v>
      </c>
      <c r="M32" s="1">
        <v>18.2</v>
      </c>
      <c r="N32" s="1">
        <v>18.2</v>
      </c>
      <c r="O32" s="1">
        <v>18.2</v>
      </c>
      <c r="P32" s="1">
        <v>18.2</v>
      </c>
      <c r="Q32" s="1">
        <v>18.2</v>
      </c>
      <c r="R32" s="1">
        <v>21.2</v>
      </c>
      <c r="S32" s="1">
        <v>21.2</v>
      </c>
      <c r="T32" s="1">
        <v>21.2</v>
      </c>
      <c r="U32" s="1">
        <v>21.2</v>
      </c>
      <c r="V32" s="1">
        <v>21.2</v>
      </c>
      <c r="W32" s="1">
        <v>24.2</v>
      </c>
      <c r="X32" s="1">
        <v>24.2</v>
      </c>
      <c r="Y32" s="1">
        <v>24.2</v>
      </c>
      <c r="Z32" s="1">
        <v>24.2</v>
      </c>
      <c r="AA32" s="1">
        <v>24.2</v>
      </c>
      <c r="AB32" s="1">
        <v>27.2</v>
      </c>
      <c r="AC32" s="1">
        <v>27.2</v>
      </c>
      <c r="AD32" s="1">
        <v>27.2</v>
      </c>
      <c r="AE32" s="1">
        <v>27.2</v>
      </c>
      <c r="AF32" s="1">
        <v>27.2</v>
      </c>
      <c r="AG32" s="1">
        <v>27.2</v>
      </c>
      <c r="AH32" s="1">
        <v>27.2</v>
      </c>
      <c r="AI32" s="1">
        <v>27.2</v>
      </c>
      <c r="AJ32" s="1">
        <v>27.2</v>
      </c>
      <c r="AK32" s="1">
        <v>27.2</v>
      </c>
      <c r="AL32" s="1">
        <v>27.2</v>
      </c>
      <c r="AM32" s="1">
        <v>27.2</v>
      </c>
      <c r="AN32" s="1">
        <v>27.2</v>
      </c>
      <c r="AO32" s="1">
        <v>27.2</v>
      </c>
      <c r="AP32" s="1">
        <v>27.2</v>
      </c>
      <c r="AQ32" s="1">
        <v>27.2</v>
      </c>
      <c r="AR32" s="1">
        <v>27.2</v>
      </c>
      <c r="AS32" s="1">
        <v>27.2</v>
      </c>
      <c r="AT32" s="1">
        <v>27.2</v>
      </c>
      <c r="AU32" s="1">
        <v>27.2</v>
      </c>
      <c r="AV32" s="1">
        <v>27.2</v>
      </c>
      <c r="AW32" s="1">
        <v>27.2</v>
      </c>
      <c r="AX32" s="1">
        <v>27.2</v>
      </c>
      <c r="AY32" s="1">
        <v>27.2</v>
      </c>
      <c r="AZ32" s="1">
        <v>27.2</v>
      </c>
      <c r="BA32" s="1">
        <v>27.2</v>
      </c>
      <c r="BB32" s="1">
        <v>27.2</v>
      </c>
      <c r="BC32" s="1">
        <v>27.2</v>
      </c>
      <c r="BD32" s="1">
        <v>27.2</v>
      </c>
      <c r="BE32" s="1">
        <v>27.2</v>
      </c>
      <c r="BF32" s="1">
        <v>27.2</v>
      </c>
      <c r="BG32" s="1">
        <v>27.2</v>
      </c>
      <c r="BH32" s="1">
        <v>27.2</v>
      </c>
      <c r="BI32" s="1">
        <v>27.2</v>
      </c>
      <c r="BJ32" s="1">
        <v>27.2</v>
      </c>
      <c r="BK32" s="1">
        <v>27.2</v>
      </c>
    </row>
    <row r="33" spans="1:63" x14ac:dyDescent="0.25">
      <c r="A33" s="1">
        <v>48</v>
      </c>
      <c r="B33" s="1">
        <v>4</v>
      </c>
      <c r="C33" s="1">
        <v>9.1999999999999993</v>
      </c>
      <c r="D33" s="1">
        <v>9.1999999999999993</v>
      </c>
      <c r="E33" s="1">
        <v>9.1999999999999993</v>
      </c>
      <c r="F33" s="1">
        <v>9.1999999999999993</v>
      </c>
      <c r="G33" s="1">
        <v>9.1999999999999993</v>
      </c>
      <c r="H33" s="1">
        <v>15.2</v>
      </c>
      <c r="I33" s="1">
        <v>15.2</v>
      </c>
      <c r="J33" s="1">
        <v>15.2</v>
      </c>
      <c r="K33" s="1">
        <v>15.2</v>
      </c>
      <c r="L33" s="1">
        <v>15.2</v>
      </c>
      <c r="M33" s="1">
        <v>18.2</v>
      </c>
      <c r="N33" s="1">
        <v>18.2</v>
      </c>
      <c r="O33" s="1">
        <v>18.2</v>
      </c>
      <c r="P33" s="1">
        <v>18.2</v>
      </c>
      <c r="Q33" s="1">
        <v>18.2</v>
      </c>
      <c r="R33" s="1">
        <v>21.2</v>
      </c>
      <c r="S33" s="1">
        <v>21.2</v>
      </c>
      <c r="T33" s="1">
        <v>21.2</v>
      </c>
      <c r="U33" s="1">
        <v>21.2</v>
      </c>
      <c r="V33" s="1">
        <v>21.2</v>
      </c>
      <c r="W33" s="1">
        <v>24.2</v>
      </c>
      <c r="X33" s="1">
        <v>24.2</v>
      </c>
      <c r="Y33" s="1">
        <v>24.2</v>
      </c>
      <c r="Z33" s="1">
        <v>24.2</v>
      </c>
      <c r="AA33" s="1">
        <v>24.2</v>
      </c>
      <c r="AB33" s="1">
        <v>27.2</v>
      </c>
      <c r="AC33" s="1">
        <v>27.2</v>
      </c>
      <c r="AD33" s="1">
        <v>27.2</v>
      </c>
      <c r="AE33" s="1">
        <v>27.2</v>
      </c>
      <c r="AF33" s="1">
        <v>27.2</v>
      </c>
      <c r="AG33" s="1">
        <v>27.2</v>
      </c>
      <c r="AH33" s="1">
        <v>27.2</v>
      </c>
      <c r="AI33" s="1">
        <v>27.2</v>
      </c>
      <c r="AJ33" s="1">
        <v>27.2</v>
      </c>
      <c r="AK33" s="1">
        <v>27.2</v>
      </c>
      <c r="AL33" s="1">
        <v>27.2</v>
      </c>
      <c r="AM33" s="1">
        <v>27.2</v>
      </c>
      <c r="AN33" s="1">
        <v>27.2</v>
      </c>
      <c r="AO33" s="1">
        <v>27.2</v>
      </c>
      <c r="AP33" s="1">
        <v>27.2</v>
      </c>
      <c r="AQ33" s="1">
        <v>27.2</v>
      </c>
      <c r="AR33" s="1">
        <v>27.2</v>
      </c>
      <c r="AS33" s="1">
        <v>27.2</v>
      </c>
      <c r="AT33" s="1">
        <v>27.2</v>
      </c>
      <c r="AU33" s="1">
        <v>27.2</v>
      </c>
      <c r="AV33" s="1">
        <v>27.2</v>
      </c>
      <c r="AW33" s="1">
        <v>27.2</v>
      </c>
      <c r="AX33" s="1">
        <v>27.2</v>
      </c>
      <c r="AY33" s="1">
        <v>27.2</v>
      </c>
      <c r="AZ33" s="1">
        <v>27.2</v>
      </c>
      <c r="BA33" s="1">
        <v>27.2</v>
      </c>
      <c r="BB33" s="1">
        <v>27.2</v>
      </c>
      <c r="BC33" s="1">
        <v>27.2</v>
      </c>
      <c r="BD33" s="1">
        <v>27.2</v>
      </c>
      <c r="BE33" s="1">
        <v>27.2</v>
      </c>
      <c r="BF33" s="1">
        <v>27.2</v>
      </c>
      <c r="BG33" s="1">
        <v>27.2</v>
      </c>
      <c r="BH33" s="1">
        <v>27.2</v>
      </c>
      <c r="BI33" s="1">
        <v>27.2</v>
      </c>
      <c r="BJ33" s="1">
        <v>27.2</v>
      </c>
      <c r="BK33" s="1">
        <v>27.2</v>
      </c>
    </row>
    <row r="34" spans="1:63" x14ac:dyDescent="0.25">
      <c r="A34" s="1">
        <v>49</v>
      </c>
      <c r="B34" s="1">
        <v>4</v>
      </c>
      <c r="C34" s="1">
        <v>9.1999999999999993</v>
      </c>
      <c r="D34" s="1">
        <v>9.1999999999999993</v>
      </c>
      <c r="E34" s="1">
        <v>9.1999999999999993</v>
      </c>
      <c r="F34" s="1">
        <v>9.1999999999999993</v>
      </c>
      <c r="G34" s="1">
        <v>9.1999999999999993</v>
      </c>
      <c r="H34" s="1">
        <v>15.2</v>
      </c>
      <c r="I34" s="1">
        <v>15.2</v>
      </c>
      <c r="J34" s="1">
        <v>15.2</v>
      </c>
      <c r="K34" s="1">
        <v>15.2</v>
      </c>
      <c r="L34" s="1">
        <v>15.2</v>
      </c>
      <c r="M34" s="1">
        <v>18.2</v>
      </c>
      <c r="N34" s="1">
        <v>18.2</v>
      </c>
      <c r="O34" s="1">
        <v>18.2</v>
      </c>
      <c r="P34" s="1">
        <v>18.2</v>
      </c>
      <c r="Q34" s="1">
        <v>18.2</v>
      </c>
      <c r="R34" s="1">
        <v>21.2</v>
      </c>
      <c r="S34" s="1">
        <v>21.2</v>
      </c>
      <c r="T34" s="1">
        <v>21.2</v>
      </c>
      <c r="U34" s="1">
        <v>21.2</v>
      </c>
      <c r="V34" s="1">
        <v>21.2</v>
      </c>
      <c r="W34" s="1">
        <v>24.2</v>
      </c>
      <c r="X34" s="1">
        <v>24.2</v>
      </c>
      <c r="Y34" s="1">
        <v>24.2</v>
      </c>
      <c r="Z34" s="1">
        <v>24.2</v>
      </c>
      <c r="AA34" s="1">
        <v>24.2</v>
      </c>
      <c r="AB34" s="1">
        <v>27.2</v>
      </c>
      <c r="AC34" s="1">
        <v>27.2</v>
      </c>
      <c r="AD34" s="1">
        <v>27.2</v>
      </c>
      <c r="AE34" s="1">
        <v>27.2</v>
      </c>
      <c r="AF34" s="1">
        <v>27.2</v>
      </c>
      <c r="AG34" s="1">
        <v>27.2</v>
      </c>
      <c r="AH34" s="1">
        <v>27.2</v>
      </c>
      <c r="AI34" s="1">
        <v>27.2</v>
      </c>
      <c r="AJ34" s="1">
        <v>27.2</v>
      </c>
      <c r="AK34" s="1">
        <v>27.2</v>
      </c>
      <c r="AL34" s="1">
        <v>27.2</v>
      </c>
      <c r="AM34" s="1">
        <v>27.2</v>
      </c>
      <c r="AN34" s="1">
        <v>27.2</v>
      </c>
      <c r="AO34" s="1">
        <v>27.2</v>
      </c>
      <c r="AP34" s="1">
        <v>27.2</v>
      </c>
      <c r="AQ34" s="1">
        <v>27.2</v>
      </c>
      <c r="AR34" s="1">
        <v>27.2</v>
      </c>
      <c r="AS34" s="1">
        <v>27.2</v>
      </c>
      <c r="AT34" s="1">
        <v>27.2</v>
      </c>
      <c r="AU34" s="1">
        <v>27.2</v>
      </c>
      <c r="AV34" s="1">
        <v>27.2</v>
      </c>
      <c r="AW34" s="1">
        <v>27.2</v>
      </c>
      <c r="AX34" s="1">
        <v>27.2</v>
      </c>
      <c r="AY34" s="1">
        <v>27.2</v>
      </c>
      <c r="AZ34" s="1">
        <v>27.2</v>
      </c>
      <c r="BA34" s="1">
        <v>27.2</v>
      </c>
      <c r="BB34" s="1">
        <v>27.2</v>
      </c>
      <c r="BC34" s="1">
        <v>27.2</v>
      </c>
      <c r="BD34" s="1">
        <v>27.2</v>
      </c>
      <c r="BE34" s="1">
        <v>27.2</v>
      </c>
      <c r="BF34" s="1">
        <v>27.2</v>
      </c>
      <c r="BG34" s="1">
        <v>27.2</v>
      </c>
      <c r="BH34" s="1">
        <v>27.2</v>
      </c>
      <c r="BI34" s="1">
        <v>27.2</v>
      </c>
      <c r="BJ34" s="1">
        <v>27.2</v>
      </c>
      <c r="BK34" s="1">
        <v>27.2</v>
      </c>
    </row>
    <row r="35" spans="1:63" x14ac:dyDescent="0.25">
      <c r="A35" s="1">
        <v>50</v>
      </c>
      <c r="B35" s="1">
        <v>5</v>
      </c>
      <c r="C35" s="1">
        <v>11.2</v>
      </c>
      <c r="D35" s="1">
        <v>11.2</v>
      </c>
      <c r="E35" s="1">
        <v>11.2</v>
      </c>
      <c r="F35" s="1">
        <v>11.2</v>
      </c>
      <c r="G35" s="1">
        <v>11.2</v>
      </c>
      <c r="H35" s="1">
        <v>17.2</v>
      </c>
      <c r="I35" s="1">
        <v>17.2</v>
      </c>
      <c r="J35" s="1">
        <v>17.2</v>
      </c>
      <c r="K35" s="1">
        <v>17.2</v>
      </c>
      <c r="L35" s="1">
        <v>17.2</v>
      </c>
      <c r="M35" s="1">
        <v>20.2</v>
      </c>
      <c r="N35" s="1">
        <v>20.2</v>
      </c>
      <c r="O35" s="1">
        <v>20.2</v>
      </c>
      <c r="P35" s="1">
        <v>20.2</v>
      </c>
      <c r="Q35" s="1">
        <v>20.2</v>
      </c>
      <c r="R35" s="1">
        <v>23.2</v>
      </c>
      <c r="S35" s="1">
        <v>23.2</v>
      </c>
      <c r="T35" s="1">
        <v>23.2</v>
      </c>
      <c r="U35" s="1">
        <v>23.2</v>
      </c>
      <c r="V35" s="1">
        <v>23.2</v>
      </c>
      <c r="W35" s="1">
        <v>26.2</v>
      </c>
      <c r="X35" s="1">
        <v>26.2</v>
      </c>
      <c r="Y35" s="1">
        <v>26.2</v>
      </c>
      <c r="Z35" s="1">
        <v>26.2</v>
      </c>
      <c r="AA35" s="1">
        <v>26.2</v>
      </c>
      <c r="AB35" s="1">
        <v>29.2</v>
      </c>
      <c r="AC35" s="1">
        <v>29.2</v>
      </c>
      <c r="AD35" s="1">
        <v>29.2</v>
      </c>
      <c r="AE35" s="1">
        <v>29.2</v>
      </c>
      <c r="AF35" s="1">
        <v>29.2</v>
      </c>
      <c r="AG35" s="1">
        <v>29.2</v>
      </c>
      <c r="AH35" s="1">
        <v>29.2</v>
      </c>
      <c r="AI35" s="1">
        <v>29.2</v>
      </c>
      <c r="AJ35" s="1">
        <v>29.2</v>
      </c>
      <c r="AK35" s="1">
        <v>29.2</v>
      </c>
      <c r="AL35" s="1">
        <v>29.2</v>
      </c>
      <c r="AM35" s="1">
        <v>29.2</v>
      </c>
      <c r="AN35" s="1">
        <v>29.2</v>
      </c>
      <c r="AO35" s="1">
        <v>29.2</v>
      </c>
      <c r="AP35" s="1">
        <v>29.2</v>
      </c>
      <c r="AQ35" s="1">
        <v>29.2</v>
      </c>
      <c r="AR35" s="1">
        <v>29.2</v>
      </c>
      <c r="AS35" s="1">
        <v>29.2</v>
      </c>
      <c r="AT35" s="1">
        <v>29.2</v>
      </c>
      <c r="AU35" s="1">
        <v>29.2</v>
      </c>
      <c r="AV35" s="1">
        <v>29.2</v>
      </c>
      <c r="AW35" s="1">
        <v>29.2</v>
      </c>
      <c r="AX35" s="1">
        <v>29.2</v>
      </c>
      <c r="AY35" s="1">
        <v>29.2</v>
      </c>
      <c r="AZ35" s="1">
        <v>29.2</v>
      </c>
      <c r="BA35" s="1">
        <v>29.2</v>
      </c>
      <c r="BB35" s="1">
        <v>29.2</v>
      </c>
      <c r="BC35" s="1">
        <v>29.2</v>
      </c>
      <c r="BD35" s="1">
        <v>29.2</v>
      </c>
      <c r="BE35" s="1">
        <v>29.2</v>
      </c>
      <c r="BF35" s="1">
        <v>29.2</v>
      </c>
      <c r="BG35" s="1">
        <v>29.2</v>
      </c>
      <c r="BH35" s="1">
        <v>29.2</v>
      </c>
      <c r="BI35" s="1">
        <v>29.2</v>
      </c>
      <c r="BJ35" s="1">
        <v>29.2</v>
      </c>
      <c r="BK35" s="1">
        <v>29.2</v>
      </c>
    </row>
    <row r="36" spans="1:63" x14ac:dyDescent="0.25">
      <c r="A36" s="1">
        <v>51</v>
      </c>
      <c r="B36" s="1">
        <v>5</v>
      </c>
      <c r="C36" s="1">
        <v>11.2</v>
      </c>
      <c r="D36" s="1">
        <v>11.2</v>
      </c>
      <c r="E36" s="1">
        <v>11.2</v>
      </c>
      <c r="F36" s="1">
        <v>11.2</v>
      </c>
      <c r="G36" s="1">
        <v>11.2</v>
      </c>
      <c r="H36" s="1">
        <v>17.2</v>
      </c>
      <c r="I36" s="1">
        <v>17.2</v>
      </c>
      <c r="J36" s="1">
        <v>17.2</v>
      </c>
      <c r="K36" s="1">
        <v>17.2</v>
      </c>
      <c r="L36" s="1">
        <v>17.2</v>
      </c>
      <c r="M36" s="1">
        <v>20.2</v>
      </c>
      <c r="N36" s="1">
        <v>20.2</v>
      </c>
      <c r="O36" s="1">
        <v>20.2</v>
      </c>
      <c r="P36" s="1">
        <v>20.2</v>
      </c>
      <c r="Q36" s="1">
        <v>20.2</v>
      </c>
      <c r="R36" s="1">
        <v>23.2</v>
      </c>
      <c r="S36" s="1">
        <v>23.2</v>
      </c>
      <c r="T36" s="1">
        <v>23.2</v>
      </c>
      <c r="U36" s="1">
        <v>23.2</v>
      </c>
      <c r="V36" s="1">
        <v>23.2</v>
      </c>
      <c r="W36" s="1">
        <v>26.2</v>
      </c>
      <c r="X36" s="1">
        <v>26.2</v>
      </c>
      <c r="Y36" s="1">
        <v>26.2</v>
      </c>
      <c r="Z36" s="1">
        <v>26.2</v>
      </c>
      <c r="AA36" s="1">
        <v>26.2</v>
      </c>
      <c r="AB36" s="1">
        <v>29.2</v>
      </c>
      <c r="AC36" s="1">
        <v>29.2</v>
      </c>
      <c r="AD36" s="1">
        <v>29.2</v>
      </c>
      <c r="AE36" s="1">
        <v>29.2</v>
      </c>
      <c r="AF36" s="1">
        <v>29.2</v>
      </c>
      <c r="AG36" s="1">
        <v>29.2</v>
      </c>
      <c r="AH36" s="1">
        <v>29.2</v>
      </c>
      <c r="AI36" s="1">
        <v>29.2</v>
      </c>
      <c r="AJ36" s="1">
        <v>29.2</v>
      </c>
      <c r="AK36" s="1">
        <v>29.2</v>
      </c>
      <c r="AL36" s="1">
        <v>29.2</v>
      </c>
      <c r="AM36" s="1">
        <v>29.2</v>
      </c>
      <c r="AN36" s="1">
        <v>29.2</v>
      </c>
      <c r="AO36" s="1">
        <v>29.2</v>
      </c>
      <c r="AP36" s="1">
        <v>29.2</v>
      </c>
      <c r="AQ36" s="1">
        <v>29.2</v>
      </c>
      <c r="AR36" s="1">
        <v>29.2</v>
      </c>
      <c r="AS36" s="1">
        <v>29.2</v>
      </c>
      <c r="AT36" s="1">
        <v>29.2</v>
      </c>
      <c r="AU36" s="1">
        <v>29.2</v>
      </c>
      <c r="AV36" s="1">
        <v>29.2</v>
      </c>
      <c r="AW36" s="1">
        <v>29.2</v>
      </c>
      <c r="AX36" s="1">
        <v>29.2</v>
      </c>
      <c r="AY36" s="1">
        <v>29.2</v>
      </c>
      <c r="AZ36" s="1">
        <v>29.2</v>
      </c>
      <c r="BA36" s="1">
        <v>29.2</v>
      </c>
      <c r="BB36" s="1">
        <v>29.2</v>
      </c>
      <c r="BC36" s="1">
        <v>29.2</v>
      </c>
      <c r="BD36" s="1">
        <v>29.2</v>
      </c>
      <c r="BE36" s="1">
        <v>29.2</v>
      </c>
      <c r="BF36" s="1">
        <v>29.2</v>
      </c>
      <c r="BG36" s="1">
        <v>29.2</v>
      </c>
      <c r="BH36" s="1">
        <v>29.2</v>
      </c>
      <c r="BI36" s="1">
        <v>29.2</v>
      </c>
      <c r="BJ36" s="1">
        <v>29.2</v>
      </c>
      <c r="BK36" s="1">
        <v>29.2</v>
      </c>
    </row>
    <row r="37" spans="1:63" x14ac:dyDescent="0.25">
      <c r="A37" s="1">
        <v>52</v>
      </c>
      <c r="B37" s="1">
        <v>5</v>
      </c>
      <c r="C37" s="1">
        <v>11.2</v>
      </c>
      <c r="D37" s="1">
        <v>11.2</v>
      </c>
      <c r="E37" s="1">
        <v>11.2</v>
      </c>
      <c r="F37" s="1">
        <v>11.2</v>
      </c>
      <c r="G37" s="1">
        <v>11.2</v>
      </c>
      <c r="H37" s="1">
        <v>17.2</v>
      </c>
      <c r="I37" s="1">
        <v>17.2</v>
      </c>
      <c r="J37" s="1">
        <v>17.2</v>
      </c>
      <c r="K37" s="1">
        <v>17.2</v>
      </c>
      <c r="L37" s="1">
        <v>17.2</v>
      </c>
      <c r="M37" s="1">
        <v>20.2</v>
      </c>
      <c r="N37" s="1">
        <v>20.2</v>
      </c>
      <c r="O37" s="1">
        <v>20.2</v>
      </c>
      <c r="P37" s="1">
        <v>20.2</v>
      </c>
      <c r="Q37" s="1">
        <v>20.2</v>
      </c>
      <c r="R37" s="1">
        <v>23.2</v>
      </c>
      <c r="S37" s="1">
        <v>23.2</v>
      </c>
      <c r="T37" s="1">
        <v>23.2</v>
      </c>
      <c r="U37" s="1">
        <v>23.2</v>
      </c>
      <c r="V37" s="1">
        <v>23.2</v>
      </c>
      <c r="W37" s="1">
        <v>26.2</v>
      </c>
      <c r="X37" s="1">
        <v>26.2</v>
      </c>
      <c r="Y37" s="1">
        <v>26.2</v>
      </c>
      <c r="Z37" s="1">
        <v>26.2</v>
      </c>
      <c r="AA37" s="1">
        <v>26.2</v>
      </c>
      <c r="AB37" s="1">
        <v>29.2</v>
      </c>
      <c r="AC37" s="1">
        <v>29.2</v>
      </c>
      <c r="AD37" s="1">
        <v>29.2</v>
      </c>
      <c r="AE37" s="1">
        <v>29.2</v>
      </c>
      <c r="AF37" s="1">
        <v>29.2</v>
      </c>
      <c r="AG37" s="1">
        <v>29.2</v>
      </c>
      <c r="AH37" s="1">
        <v>29.2</v>
      </c>
      <c r="AI37" s="1">
        <v>29.2</v>
      </c>
      <c r="AJ37" s="1">
        <v>29.2</v>
      </c>
      <c r="AK37" s="1">
        <v>29.2</v>
      </c>
      <c r="AL37" s="1">
        <v>29.2</v>
      </c>
      <c r="AM37" s="1">
        <v>29.2</v>
      </c>
      <c r="AN37" s="1">
        <v>29.2</v>
      </c>
      <c r="AO37" s="1">
        <v>29.2</v>
      </c>
      <c r="AP37" s="1">
        <v>29.2</v>
      </c>
      <c r="AQ37" s="1">
        <v>29.2</v>
      </c>
      <c r="AR37" s="1">
        <v>29.2</v>
      </c>
      <c r="AS37" s="1">
        <v>29.2</v>
      </c>
      <c r="AT37" s="1">
        <v>29.2</v>
      </c>
      <c r="AU37" s="1">
        <v>29.2</v>
      </c>
      <c r="AV37" s="1">
        <v>29.2</v>
      </c>
      <c r="AW37" s="1">
        <v>29.2</v>
      </c>
      <c r="AX37" s="1">
        <v>29.2</v>
      </c>
      <c r="AY37" s="1">
        <v>29.2</v>
      </c>
      <c r="AZ37" s="1">
        <v>29.2</v>
      </c>
      <c r="BA37" s="1">
        <v>29.2</v>
      </c>
      <c r="BB37" s="1">
        <v>29.2</v>
      </c>
      <c r="BC37" s="1">
        <v>29.2</v>
      </c>
      <c r="BD37" s="1">
        <v>29.2</v>
      </c>
      <c r="BE37" s="1">
        <v>29.2</v>
      </c>
      <c r="BF37" s="1">
        <v>29.2</v>
      </c>
      <c r="BG37" s="1">
        <v>29.2</v>
      </c>
      <c r="BH37" s="1">
        <v>29.2</v>
      </c>
      <c r="BI37" s="1">
        <v>29.2</v>
      </c>
      <c r="BJ37" s="1">
        <v>29.2</v>
      </c>
      <c r="BK37" s="1">
        <v>29.2</v>
      </c>
    </row>
    <row r="38" spans="1:63" x14ac:dyDescent="0.25">
      <c r="A38" s="1">
        <v>53</v>
      </c>
      <c r="B38" s="1">
        <v>5</v>
      </c>
      <c r="C38" s="1">
        <v>11.2</v>
      </c>
      <c r="D38" s="1">
        <v>11.2</v>
      </c>
      <c r="E38" s="1">
        <v>11.2</v>
      </c>
      <c r="F38" s="1">
        <v>11.2</v>
      </c>
      <c r="G38" s="1">
        <v>11.2</v>
      </c>
      <c r="H38" s="1">
        <v>17.2</v>
      </c>
      <c r="I38" s="1">
        <v>17.2</v>
      </c>
      <c r="J38" s="1">
        <v>17.2</v>
      </c>
      <c r="K38" s="1">
        <v>17.2</v>
      </c>
      <c r="L38" s="1">
        <v>17.2</v>
      </c>
      <c r="M38" s="1">
        <v>20.2</v>
      </c>
      <c r="N38" s="1">
        <v>20.2</v>
      </c>
      <c r="O38" s="1">
        <v>20.2</v>
      </c>
      <c r="P38" s="1">
        <v>20.2</v>
      </c>
      <c r="Q38" s="1">
        <v>20.2</v>
      </c>
      <c r="R38" s="1">
        <v>23.2</v>
      </c>
      <c r="S38" s="1">
        <v>23.2</v>
      </c>
      <c r="T38" s="1">
        <v>23.2</v>
      </c>
      <c r="U38" s="1">
        <v>23.2</v>
      </c>
      <c r="V38" s="1">
        <v>23.2</v>
      </c>
      <c r="W38" s="1">
        <v>26.2</v>
      </c>
      <c r="X38" s="1">
        <v>26.2</v>
      </c>
      <c r="Y38" s="1">
        <v>26.2</v>
      </c>
      <c r="Z38" s="1">
        <v>26.2</v>
      </c>
      <c r="AA38" s="1">
        <v>26.2</v>
      </c>
      <c r="AB38" s="1">
        <v>29.2</v>
      </c>
      <c r="AC38" s="1">
        <v>29.2</v>
      </c>
      <c r="AD38" s="1">
        <v>29.2</v>
      </c>
      <c r="AE38" s="1">
        <v>29.2</v>
      </c>
      <c r="AF38" s="1">
        <v>29.2</v>
      </c>
      <c r="AG38" s="1">
        <v>29.2</v>
      </c>
      <c r="AH38" s="1">
        <v>29.2</v>
      </c>
      <c r="AI38" s="1">
        <v>29.2</v>
      </c>
      <c r="AJ38" s="1">
        <v>29.2</v>
      </c>
      <c r="AK38" s="1">
        <v>29.2</v>
      </c>
      <c r="AL38" s="1">
        <v>29.2</v>
      </c>
      <c r="AM38" s="1">
        <v>29.2</v>
      </c>
      <c r="AN38" s="1">
        <v>29.2</v>
      </c>
      <c r="AO38" s="1">
        <v>29.2</v>
      </c>
      <c r="AP38" s="1">
        <v>29.2</v>
      </c>
      <c r="AQ38" s="1">
        <v>29.2</v>
      </c>
      <c r="AR38" s="1">
        <v>29.2</v>
      </c>
      <c r="AS38" s="1">
        <v>29.2</v>
      </c>
      <c r="AT38" s="1">
        <v>29.2</v>
      </c>
      <c r="AU38" s="1">
        <v>29.2</v>
      </c>
      <c r="AV38" s="1">
        <v>29.2</v>
      </c>
      <c r="AW38" s="1">
        <v>29.2</v>
      </c>
      <c r="AX38" s="1">
        <v>29.2</v>
      </c>
      <c r="AY38" s="1">
        <v>29.2</v>
      </c>
      <c r="AZ38" s="1">
        <v>29.2</v>
      </c>
      <c r="BA38" s="1">
        <v>29.2</v>
      </c>
      <c r="BB38" s="1">
        <v>29.2</v>
      </c>
      <c r="BC38" s="1">
        <v>29.2</v>
      </c>
      <c r="BD38" s="1">
        <v>29.2</v>
      </c>
      <c r="BE38" s="1">
        <v>29.2</v>
      </c>
      <c r="BF38" s="1">
        <v>29.2</v>
      </c>
      <c r="BG38" s="1">
        <v>29.2</v>
      </c>
      <c r="BH38" s="1">
        <v>29.2</v>
      </c>
      <c r="BI38" s="1">
        <v>29.2</v>
      </c>
      <c r="BJ38" s="1">
        <v>29.2</v>
      </c>
      <c r="BK38" s="1">
        <v>29.2</v>
      </c>
    </row>
    <row r="39" spans="1:63" x14ac:dyDescent="0.25">
      <c r="A39" s="1">
        <v>54</v>
      </c>
      <c r="B39" s="1">
        <v>5</v>
      </c>
      <c r="C39" s="1">
        <v>11.2</v>
      </c>
      <c r="D39" s="1">
        <v>11.2</v>
      </c>
      <c r="E39" s="1">
        <v>11.2</v>
      </c>
      <c r="F39" s="1">
        <v>11.2</v>
      </c>
      <c r="G39" s="1">
        <v>11.2</v>
      </c>
      <c r="H39" s="1">
        <v>17.2</v>
      </c>
      <c r="I39" s="1">
        <v>17.2</v>
      </c>
      <c r="J39" s="1">
        <v>17.2</v>
      </c>
      <c r="K39" s="1">
        <v>17.2</v>
      </c>
      <c r="L39" s="1">
        <v>17.2</v>
      </c>
      <c r="M39" s="1">
        <v>20.2</v>
      </c>
      <c r="N39" s="1">
        <v>20.2</v>
      </c>
      <c r="O39" s="1">
        <v>20.2</v>
      </c>
      <c r="P39" s="1">
        <v>20.2</v>
      </c>
      <c r="Q39" s="1">
        <v>20.2</v>
      </c>
      <c r="R39" s="1">
        <v>23.2</v>
      </c>
      <c r="S39" s="1">
        <v>23.2</v>
      </c>
      <c r="T39" s="1">
        <v>23.2</v>
      </c>
      <c r="U39" s="1">
        <v>23.2</v>
      </c>
      <c r="V39" s="1">
        <v>23.2</v>
      </c>
      <c r="W39" s="1">
        <v>26.2</v>
      </c>
      <c r="X39" s="1">
        <v>26.2</v>
      </c>
      <c r="Y39" s="1">
        <v>26.2</v>
      </c>
      <c r="Z39" s="1">
        <v>26.2</v>
      </c>
      <c r="AA39" s="1">
        <v>26.2</v>
      </c>
      <c r="AB39" s="1">
        <v>29.2</v>
      </c>
      <c r="AC39" s="1">
        <v>29.2</v>
      </c>
      <c r="AD39" s="1">
        <v>29.2</v>
      </c>
      <c r="AE39" s="1">
        <v>29.2</v>
      </c>
      <c r="AF39" s="1">
        <v>29.2</v>
      </c>
      <c r="AG39" s="1">
        <v>29.2</v>
      </c>
      <c r="AH39" s="1">
        <v>29.2</v>
      </c>
      <c r="AI39" s="1">
        <v>29.2</v>
      </c>
      <c r="AJ39" s="1">
        <v>29.2</v>
      </c>
      <c r="AK39" s="1">
        <v>29.2</v>
      </c>
      <c r="AL39" s="1">
        <v>29.2</v>
      </c>
      <c r="AM39" s="1">
        <v>29.2</v>
      </c>
      <c r="AN39" s="1">
        <v>29.2</v>
      </c>
      <c r="AO39" s="1">
        <v>29.2</v>
      </c>
      <c r="AP39" s="1">
        <v>29.2</v>
      </c>
      <c r="AQ39" s="1">
        <v>29.2</v>
      </c>
      <c r="AR39" s="1">
        <v>29.2</v>
      </c>
      <c r="AS39" s="1">
        <v>29.2</v>
      </c>
      <c r="AT39" s="1">
        <v>29.2</v>
      </c>
      <c r="AU39" s="1">
        <v>29.2</v>
      </c>
      <c r="AV39" s="1">
        <v>29.2</v>
      </c>
      <c r="AW39" s="1">
        <v>29.2</v>
      </c>
      <c r="AX39" s="1">
        <v>29.2</v>
      </c>
      <c r="AY39" s="1">
        <v>29.2</v>
      </c>
      <c r="AZ39" s="1">
        <v>29.2</v>
      </c>
      <c r="BA39" s="1">
        <v>29.2</v>
      </c>
      <c r="BB39" s="1">
        <v>29.2</v>
      </c>
      <c r="BC39" s="1">
        <v>29.2</v>
      </c>
      <c r="BD39" s="1">
        <v>29.2</v>
      </c>
      <c r="BE39" s="1">
        <v>29.2</v>
      </c>
      <c r="BF39" s="1">
        <v>29.2</v>
      </c>
      <c r="BG39" s="1">
        <v>29.2</v>
      </c>
      <c r="BH39" s="1">
        <v>29.2</v>
      </c>
      <c r="BI39" s="1">
        <v>29.2</v>
      </c>
      <c r="BJ39" s="1">
        <v>29.2</v>
      </c>
      <c r="BK39" s="1">
        <v>29.2</v>
      </c>
    </row>
    <row r="40" spans="1:63" x14ac:dyDescent="0.25">
      <c r="A40" s="1">
        <v>55</v>
      </c>
      <c r="B40" s="1">
        <v>5</v>
      </c>
      <c r="C40" s="1">
        <v>11.2</v>
      </c>
      <c r="D40" s="1">
        <v>11.2</v>
      </c>
      <c r="E40" s="1">
        <v>11.2</v>
      </c>
      <c r="F40" s="1">
        <v>11.2</v>
      </c>
      <c r="G40" s="1">
        <v>11.2</v>
      </c>
      <c r="H40" s="1">
        <v>17.2</v>
      </c>
      <c r="I40" s="1">
        <v>17.2</v>
      </c>
      <c r="J40" s="1">
        <v>17.2</v>
      </c>
      <c r="K40" s="1">
        <v>17.2</v>
      </c>
      <c r="L40" s="1">
        <v>17.2</v>
      </c>
      <c r="M40" s="1">
        <v>20.2</v>
      </c>
      <c r="N40" s="1">
        <v>20.2</v>
      </c>
      <c r="O40" s="1">
        <v>20.2</v>
      </c>
      <c r="P40" s="1">
        <v>20.2</v>
      </c>
      <c r="Q40" s="1">
        <v>20.2</v>
      </c>
      <c r="R40" s="1">
        <v>23.2</v>
      </c>
      <c r="S40" s="1">
        <v>23.2</v>
      </c>
      <c r="T40" s="1">
        <v>23.2</v>
      </c>
      <c r="U40" s="1">
        <v>23.2</v>
      </c>
      <c r="V40" s="1">
        <v>23.2</v>
      </c>
      <c r="W40" s="1">
        <v>26.2</v>
      </c>
      <c r="X40" s="1">
        <v>26.2</v>
      </c>
      <c r="Y40" s="1">
        <v>26.2</v>
      </c>
      <c r="Z40" s="1">
        <v>26.2</v>
      </c>
      <c r="AA40" s="1">
        <v>26.2</v>
      </c>
      <c r="AB40" s="1">
        <v>29.2</v>
      </c>
      <c r="AC40" s="1">
        <v>29.2</v>
      </c>
      <c r="AD40" s="1">
        <v>29.2</v>
      </c>
      <c r="AE40" s="1">
        <v>29.2</v>
      </c>
      <c r="AF40" s="1">
        <v>29.2</v>
      </c>
      <c r="AG40" s="1">
        <v>29.2</v>
      </c>
      <c r="AH40" s="1">
        <v>29.2</v>
      </c>
      <c r="AI40" s="1">
        <v>29.2</v>
      </c>
      <c r="AJ40" s="1">
        <v>29.2</v>
      </c>
      <c r="AK40" s="1">
        <v>29.2</v>
      </c>
      <c r="AL40" s="1">
        <v>29.2</v>
      </c>
      <c r="AM40" s="1">
        <v>29.2</v>
      </c>
      <c r="AN40" s="1">
        <v>29.2</v>
      </c>
      <c r="AO40" s="1">
        <v>29.2</v>
      </c>
      <c r="AP40" s="1">
        <v>29.2</v>
      </c>
      <c r="AQ40" s="1">
        <v>29.2</v>
      </c>
      <c r="AR40" s="1">
        <v>29.2</v>
      </c>
      <c r="AS40" s="1">
        <v>29.2</v>
      </c>
      <c r="AT40" s="1">
        <v>29.2</v>
      </c>
      <c r="AU40" s="1">
        <v>29.2</v>
      </c>
      <c r="AV40" s="1">
        <v>29.2</v>
      </c>
      <c r="AW40" s="1">
        <v>29.2</v>
      </c>
      <c r="AX40" s="1">
        <v>29.2</v>
      </c>
      <c r="AY40" s="1">
        <v>29.2</v>
      </c>
      <c r="AZ40" s="1">
        <v>29.2</v>
      </c>
      <c r="BA40" s="1">
        <v>29.2</v>
      </c>
      <c r="BB40" s="1">
        <v>29.2</v>
      </c>
      <c r="BC40" s="1">
        <v>29.2</v>
      </c>
      <c r="BD40" s="1">
        <v>29.2</v>
      </c>
      <c r="BE40" s="1">
        <v>29.2</v>
      </c>
      <c r="BF40" s="1">
        <v>29.2</v>
      </c>
      <c r="BG40" s="1">
        <v>29.2</v>
      </c>
      <c r="BH40" s="1">
        <v>29.2</v>
      </c>
      <c r="BI40" s="1">
        <v>29.2</v>
      </c>
      <c r="BJ40" s="1">
        <v>29.2</v>
      </c>
      <c r="BK40" s="1">
        <v>29.2</v>
      </c>
    </row>
    <row r="41" spans="1:63" x14ac:dyDescent="0.25">
      <c r="A41" s="1">
        <v>56</v>
      </c>
      <c r="B41" s="1">
        <v>5</v>
      </c>
      <c r="C41" s="1">
        <v>11.2</v>
      </c>
      <c r="D41" s="1">
        <v>11.2</v>
      </c>
      <c r="E41" s="1">
        <v>11.2</v>
      </c>
      <c r="F41" s="1">
        <v>11.2</v>
      </c>
      <c r="G41" s="1">
        <v>11.2</v>
      </c>
      <c r="H41" s="1">
        <v>17.2</v>
      </c>
      <c r="I41" s="1">
        <v>17.2</v>
      </c>
      <c r="J41" s="1">
        <v>17.2</v>
      </c>
      <c r="K41" s="1">
        <v>17.2</v>
      </c>
      <c r="L41" s="1">
        <v>17.2</v>
      </c>
      <c r="M41" s="1">
        <v>20.2</v>
      </c>
      <c r="N41" s="1">
        <v>20.2</v>
      </c>
      <c r="O41" s="1">
        <v>20.2</v>
      </c>
      <c r="P41" s="1">
        <v>20.2</v>
      </c>
      <c r="Q41" s="1">
        <v>20.2</v>
      </c>
      <c r="R41" s="1">
        <v>23.2</v>
      </c>
      <c r="S41" s="1">
        <v>23.2</v>
      </c>
      <c r="T41" s="1">
        <v>23.2</v>
      </c>
      <c r="U41" s="1">
        <v>23.2</v>
      </c>
      <c r="V41" s="1">
        <v>23.2</v>
      </c>
      <c r="W41" s="1">
        <v>26.2</v>
      </c>
      <c r="X41" s="1">
        <v>26.2</v>
      </c>
      <c r="Y41" s="1">
        <v>26.2</v>
      </c>
      <c r="Z41" s="1">
        <v>26.2</v>
      </c>
      <c r="AA41" s="1">
        <v>26.2</v>
      </c>
      <c r="AB41" s="1">
        <v>29.2</v>
      </c>
      <c r="AC41" s="1">
        <v>29.2</v>
      </c>
      <c r="AD41" s="1">
        <v>29.2</v>
      </c>
      <c r="AE41" s="1">
        <v>29.2</v>
      </c>
      <c r="AF41" s="1">
        <v>29.2</v>
      </c>
      <c r="AG41" s="1">
        <v>29.2</v>
      </c>
      <c r="AH41" s="1">
        <v>29.2</v>
      </c>
      <c r="AI41" s="1">
        <v>29.2</v>
      </c>
      <c r="AJ41" s="1">
        <v>29.2</v>
      </c>
      <c r="AK41" s="1">
        <v>29.2</v>
      </c>
      <c r="AL41" s="1">
        <v>29.2</v>
      </c>
      <c r="AM41" s="1">
        <v>29.2</v>
      </c>
      <c r="AN41" s="1">
        <v>29.2</v>
      </c>
      <c r="AO41" s="1">
        <v>29.2</v>
      </c>
      <c r="AP41" s="1">
        <v>29.2</v>
      </c>
      <c r="AQ41" s="1">
        <v>29.2</v>
      </c>
      <c r="AR41" s="1">
        <v>29.2</v>
      </c>
      <c r="AS41" s="1">
        <v>29.2</v>
      </c>
      <c r="AT41" s="1">
        <v>29.2</v>
      </c>
      <c r="AU41" s="1">
        <v>29.2</v>
      </c>
      <c r="AV41" s="1">
        <v>29.2</v>
      </c>
      <c r="AW41" s="1">
        <v>29.2</v>
      </c>
      <c r="AX41" s="1">
        <v>29.2</v>
      </c>
      <c r="AY41" s="1">
        <v>29.2</v>
      </c>
      <c r="AZ41" s="1">
        <v>29.2</v>
      </c>
      <c r="BA41" s="1">
        <v>29.2</v>
      </c>
      <c r="BB41" s="1">
        <v>29.2</v>
      </c>
      <c r="BC41" s="1">
        <v>29.2</v>
      </c>
      <c r="BD41" s="1">
        <v>29.2</v>
      </c>
      <c r="BE41" s="1">
        <v>29.2</v>
      </c>
      <c r="BF41" s="1">
        <v>29.2</v>
      </c>
      <c r="BG41" s="1">
        <v>29.2</v>
      </c>
      <c r="BH41" s="1">
        <v>29.2</v>
      </c>
      <c r="BI41" s="1">
        <v>29.2</v>
      </c>
      <c r="BJ41" s="1">
        <v>29.2</v>
      </c>
      <c r="BK41" s="1">
        <v>29.2</v>
      </c>
    </row>
    <row r="42" spans="1:63" x14ac:dyDescent="0.25">
      <c r="A42" s="1">
        <v>57</v>
      </c>
      <c r="B42" s="1">
        <v>5</v>
      </c>
      <c r="C42" s="1">
        <v>11.2</v>
      </c>
      <c r="D42" s="1">
        <v>11.2</v>
      </c>
      <c r="E42" s="1">
        <v>11.2</v>
      </c>
      <c r="F42" s="1">
        <v>11.2</v>
      </c>
      <c r="G42" s="1">
        <v>11.2</v>
      </c>
      <c r="H42" s="1">
        <v>17.2</v>
      </c>
      <c r="I42" s="1">
        <v>17.2</v>
      </c>
      <c r="J42" s="1">
        <v>17.2</v>
      </c>
      <c r="K42" s="1">
        <v>17.2</v>
      </c>
      <c r="L42" s="1">
        <v>17.2</v>
      </c>
      <c r="M42" s="1">
        <v>20.2</v>
      </c>
      <c r="N42" s="1">
        <v>20.2</v>
      </c>
      <c r="O42" s="1">
        <v>20.2</v>
      </c>
      <c r="P42" s="1">
        <v>20.2</v>
      </c>
      <c r="Q42" s="1">
        <v>20.2</v>
      </c>
      <c r="R42" s="1">
        <v>23.2</v>
      </c>
      <c r="S42" s="1">
        <v>23.2</v>
      </c>
      <c r="T42" s="1">
        <v>23.2</v>
      </c>
      <c r="U42" s="1">
        <v>23.2</v>
      </c>
      <c r="V42" s="1">
        <v>23.2</v>
      </c>
      <c r="W42" s="1">
        <v>26.2</v>
      </c>
      <c r="X42" s="1">
        <v>26.2</v>
      </c>
      <c r="Y42" s="1">
        <v>26.2</v>
      </c>
      <c r="Z42" s="1">
        <v>26.2</v>
      </c>
      <c r="AA42" s="1">
        <v>26.2</v>
      </c>
      <c r="AB42" s="1">
        <v>29.2</v>
      </c>
      <c r="AC42" s="1">
        <v>29.2</v>
      </c>
      <c r="AD42" s="1">
        <v>29.2</v>
      </c>
      <c r="AE42" s="1">
        <v>29.2</v>
      </c>
      <c r="AF42" s="1">
        <v>29.2</v>
      </c>
      <c r="AG42" s="1">
        <v>29.2</v>
      </c>
      <c r="AH42" s="1">
        <v>29.2</v>
      </c>
      <c r="AI42" s="1">
        <v>29.2</v>
      </c>
      <c r="AJ42" s="1">
        <v>29.2</v>
      </c>
      <c r="AK42" s="1">
        <v>29.2</v>
      </c>
      <c r="AL42" s="1">
        <v>29.2</v>
      </c>
      <c r="AM42" s="1">
        <v>29.2</v>
      </c>
      <c r="AN42" s="1">
        <v>29.2</v>
      </c>
      <c r="AO42" s="1">
        <v>29.2</v>
      </c>
      <c r="AP42" s="1">
        <v>29.2</v>
      </c>
      <c r="AQ42" s="1">
        <v>29.2</v>
      </c>
      <c r="AR42" s="1">
        <v>29.2</v>
      </c>
      <c r="AS42" s="1">
        <v>29.2</v>
      </c>
      <c r="AT42" s="1">
        <v>29.2</v>
      </c>
      <c r="AU42" s="1">
        <v>29.2</v>
      </c>
      <c r="AV42" s="1">
        <v>29.2</v>
      </c>
      <c r="AW42" s="1">
        <v>29.2</v>
      </c>
      <c r="AX42" s="1">
        <v>29.2</v>
      </c>
      <c r="AY42" s="1">
        <v>29.2</v>
      </c>
      <c r="AZ42" s="1">
        <v>29.2</v>
      </c>
      <c r="BA42" s="1">
        <v>29.2</v>
      </c>
      <c r="BB42" s="1">
        <v>29.2</v>
      </c>
      <c r="BC42" s="1">
        <v>29.2</v>
      </c>
      <c r="BD42" s="1">
        <v>29.2</v>
      </c>
      <c r="BE42" s="1">
        <v>29.2</v>
      </c>
      <c r="BF42" s="1">
        <v>29.2</v>
      </c>
      <c r="BG42" s="1">
        <v>29.2</v>
      </c>
      <c r="BH42" s="1">
        <v>29.2</v>
      </c>
      <c r="BI42" s="1">
        <v>29.2</v>
      </c>
      <c r="BJ42" s="1">
        <v>29.2</v>
      </c>
      <c r="BK42" s="1">
        <v>29.2</v>
      </c>
    </row>
    <row r="43" spans="1:63" x14ac:dyDescent="0.25">
      <c r="A43" s="1">
        <v>58</v>
      </c>
      <c r="B43" s="1">
        <v>5</v>
      </c>
      <c r="C43" s="1">
        <v>11.2</v>
      </c>
      <c r="D43" s="1">
        <v>11.2</v>
      </c>
      <c r="E43" s="1">
        <v>11.2</v>
      </c>
      <c r="F43" s="1">
        <v>11.2</v>
      </c>
      <c r="G43" s="1">
        <v>11.2</v>
      </c>
      <c r="H43" s="1">
        <v>17.2</v>
      </c>
      <c r="I43" s="1">
        <v>17.2</v>
      </c>
      <c r="J43" s="1">
        <v>17.2</v>
      </c>
      <c r="K43" s="1">
        <v>17.2</v>
      </c>
      <c r="L43" s="1">
        <v>17.2</v>
      </c>
      <c r="M43" s="1">
        <v>20.2</v>
      </c>
      <c r="N43" s="1">
        <v>20.2</v>
      </c>
      <c r="O43" s="1">
        <v>20.2</v>
      </c>
      <c r="P43" s="1">
        <v>20.2</v>
      </c>
      <c r="Q43" s="1">
        <v>20.2</v>
      </c>
      <c r="R43" s="1">
        <v>23.2</v>
      </c>
      <c r="S43" s="1">
        <v>23.2</v>
      </c>
      <c r="T43" s="1">
        <v>23.2</v>
      </c>
      <c r="U43" s="1">
        <v>23.2</v>
      </c>
      <c r="V43" s="1">
        <v>23.2</v>
      </c>
      <c r="W43" s="1">
        <v>26.2</v>
      </c>
      <c r="X43" s="1">
        <v>26.2</v>
      </c>
      <c r="Y43" s="1">
        <v>26.2</v>
      </c>
      <c r="Z43" s="1">
        <v>26.2</v>
      </c>
      <c r="AA43" s="1">
        <v>26.2</v>
      </c>
      <c r="AB43" s="1">
        <v>29.2</v>
      </c>
      <c r="AC43" s="1">
        <v>29.2</v>
      </c>
      <c r="AD43" s="1">
        <v>29.2</v>
      </c>
      <c r="AE43" s="1">
        <v>29.2</v>
      </c>
      <c r="AF43" s="1">
        <v>29.2</v>
      </c>
      <c r="AG43" s="1">
        <v>29.2</v>
      </c>
      <c r="AH43" s="1">
        <v>29.2</v>
      </c>
      <c r="AI43" s="1">
        <v>29.2</v>
      </c>
      <c r="AJ43" s="1">
        <v>29.2</v>
      </c>
      <c r="AK43" s="1">
        <v>29.2</v>
      </c>
      <c r="AL43" s="1">
        <v>29.2</v>
      </c>
      <c r="AM43" s="1">
        <v>29.2</v>
      </c>
      <c r="AN43" s="1">
        <v>29.2</v>
      </c>
      <c r="AO43" s="1">
        <v>29.2</v>
      </c>
      <c r="AP43" s="1">
        <v>29.2</v>
      </c>
      <c r="AQ43" s="1">
        <v>29.2</v>
      </c>
      <c r="AR43" s="1">
        <v>29.2</v>
      </c>
      <c r="AS43" s="1">
        <v>29.2</v>
      </c>
      <c r="AT43" s="1">
        <v>29.2</v>
      </c>
      <c r="AU43" s="1">
        <v>29.2</v>
      </c>
      <c r="AV43" s="1">
        <v>29.2</v>
      </c>
      <c r="AW43" s="1">
        <v>29.2</v>
      </c>
      <c r="AX43" s="1">
        <v>29.2</v>
      </c>
      <c r="AY43" s="1">
        <v>29.2</v>
      </c>
      <c r="AZ43" s="1">
        <v>29.2</v>
      </c>
      <c r="BA43" s="1">
        <v>29.2</v>
      </c>
      <c r="BB43" s="1">
        <v>29.2</v>
      </c>
      <c r="BC43" s="1">
        <v>29.2</v>
      </c>
      <c r="BD43" s="1">
        <v>29.2</v>
      </c>
      <c r="BE43" s="1">
        <v>29.2</v>
      </c>
      <c r="BF43" s="1">
        <v>29.2</v>
      </c>
      <c r="BG43" s="1">
        <v>29.2</v>
      </c>
      <c r="BH43" s="1">
        <v>29.2</v>
      </c>
      <c r="BI43" s="1">
        <v>29.2</v>
      </c>
      <c r="BJ43" s="1">
        <v>29.2</v>
      </c>
      <c r="BK43" s="1">
        <v>29.2</v>
      </c>
    </row>
    <row r="44" spans="1:63" x14ac:dyDescent="0.25">
      <c r="A44" s="1">
        <v>59</v>
      </c>
      <c r="B44" s="1">
        <v>5</v>
      </c>
      <c r="C44" s="1">
        <v>11.2</v>
      </c>
      <c r="D44" s="1">
        <v>11.2</v>
      </c>
      <c r="E44" s="1">
        <v>11.2</v>
      </c>
      <c r="F44" s="1">
        <v>11.2</v>
      </c>
      <c r="G44" s="1">
        <v>11.2</v>
      </c>
      <c r="H44" s="1">
        <v>17.2</v>
      </c>
      <c r="I44" s="1">
        <v>17.2</v>
      </c>
      <c r="J44" s="1">
        <v>17.2</v>
      </c>
      <c r="K44" s="1">
        <v>17.2</v>
      </c>
      <c r="L44" s="1">
        <v>17.2</v>
      </c>
      <c r="M44" s="1">
        <v>20.2</v>
      </c>
      <c r="N44" s="1">
        <v>20.2</v>
      </c>
      <c r="O44" s="1">
        <v>20.2</v>
      </c>
      <c r="P44" s="1">
        <v>20.2</v>
      </c>
      <c r="Q44" s="1">
        <v>20.2</v>
      </c>
      <c r="R44" s="1">
        <v>23.2</v>
      </c>
      <c r="S44" s="1">
        <v>23.2</v>
      </c>
      <c r="T44" s="1">
        <v>23.2</v>
      </c>
      <c r="U44" s="1">
        <v>23.2</v>
      </c>
      <c r="V44" s="1">
        <v>23.2</v>
      </c>
      <c r="W44" s="1">
        <v>26.2</v>
      </c>
      <c r="X44" s="1">
        <v>26.2</v>
      </c>
      <c r="Y44" s="1">
        <v>26.2</v>
      </c>
      <c r="Z44" s="1">
        <v>26.2</v>
      </c>
      <c r="AA44" s="1">
        <v>26.2</v>
      </c>
      <c r="AB44" s="1">
        <v>29.2</v>
      </c>
      <c r="AC44" s="1">
        <v>29.2</v>
      </c>
      <c r="AD44" s="1">
        <v>29.2</v>
      </c>
      <c r="AE44" s="1">
        <v>29.2</v>
      </c>
      <c r="AF44" s="1">
        <v>29.2</v>
      </c>
      <c r="AG44" s="1">
        <v>29.2</v>
      </c>
      <c r="AH44" s="1">
        <v>29.2</v>
      </c>
      <c r="AI44" s="1">
        <v>29.2</v>
      </c>
      <c r="AJ44" s="1">
        <v>29.2</v>
      </c>
      <c r="AK44" s="1">
        <v>29.2</v>
      </c>
      <c r="AL44" s="1">
        <v>29.2</v>
      </c>
      <c r="AM44" s="1">
        <v>29.2</v>
      </c>
      <c r="AN44" s="1">
        <v>29.2</v>
      </c>
      <c r="AO44" s="1">
        <v>29.2</v>
      </c>
      <c r="AP44" s="1">
        <v>29.2</v>
      </c>
      <c r="AQ44" s="1">
        <v>29.2</v>
      </c>
      <c r="AR44" s="1">
        <v>29.2</v>
      </c>
      <c r="AS44" s="1">
        <v>29.2</v>
      </c>
      <c r="AT44" s="1">
        <v>29.2</v>
      </c>
      <c r="AU44" s="1">
        <v>29.2</v>
      </c>
      <c r="AV44" s="1">
        <v>29.2</v>
      </c>
      <c r="AW44" s="1">
        <v>29.2</v>
      </c>
      <c r="AX44" s="1">
        <v>29.2</v>
      </c>
      <c r="AY44" s="1">
        <v>29.2</v>
      </c>
      <c r="AZ44" s="1">
        <v>29.2</v>
      </c>
      <c r="BA44" s="1">
        <v>29.2</v>
      </c>
      <c r="BB44" s="1">
        <v>29.2</v>
      </c>
      <c r="BC44" s="1">
        <v>29.2</v>
      </c>
      <c r="BD44" s="1">
        <v>29.2</v>
      </c>
      <c r="BE44" s="1">
        <v>29.2</v>
      </c>
      <c r="BF44" s="1">
        <v>29.2</v>
      </c>
      <c r="BG44" s="1">
        <v>29.2</v>
      </c>
      <c r="BH44" s="1">
        <v>29.2</v>
      </c>
      <c r="BI44" s="1">
        <v>29.2</v>
      </c>
      <c r="BJ44" s="1">
        <v>29.2</v>
      </c>
      <c r="BK44" s="1">
        <v>29.2</v>
      </c>
    </row>
    <row r="45" spans="1:63" x14ac:dyDescent="0.25">
      <c r="A45" s="1">
        <v>60</v>
      </c>
      <c r="B45" s="1">
        <v>5</v>
      </c>
      <c r="C45" s="1">
        <v>11.2</v>
      </c>
      <c r="D45" s="1">
        <v>11.2</v>
      </c>
      <c r="E45" s="1">
        <v>11.2</v>
      </c>
      <c r="F45" s="1">
        <v>11.2</v>
      </c>
      <c r="G45" s="1">
        <v>11.2</v>
      </c>
      <c r="H45" s="1">
        <v>17.2</v>
      </c>
      <c r="I45" s="1">
        <v>17.2</v>
      </c>
      <c r="J45" s="1">
        <v>17.2</v>
      </c>
      <c r="K45" s="1">
        <v>17.2</v>
      </c>
      <c r="L45" s="1">
        <v>17.2</v>
      </c>
      <c r="M45" s="1">
        <v>20.2</v>
      </c>
      <c r="N45" s="1">
        <v>20.2</v>
      </c>
      <c r="O45" s="1">
        <v>20.2</v>
      </c>
      <c r="P45" s="1">
        <v>20.2</v>
      </c>
      <c r="Q45" s="1">
        <v>20.2</v>
      </c>
      <c r="R45" s="1">
        <v>23.2</v>
      </c>
      <c r="S45" s="1">
        <v>23.2</v>
      </c>
      <c r="T45" s="1">
        <v>23.2</v>
      </c>
      <c r="U45" s="1">
        <v>23.2</v>
      </c>
      <c r="V45" s="1">
        <v>23.2</v>
      </c>
      <c r="W45" s="1">
        <v>26.2</v>
      </c>
      <c r="X45" s="1">
        <v>26.2</v>
      </c>
      <c r="Y45" s="1">
        <v>26.2</v>
      </c>
      <c r="Z45" s="1">
        <v>26.2</v>
      </c>
      <c r="AA45" s="1">
        <v>26.2</v>
      </c>
      <c r="AB45" s="1">
        <v>29.2</v>
      </c>
      <c r="AC45" s="1">
        <v>29.2</v>
      </c>
      <c r="AD45" s="1">
        <v>29.2</v>
      </c>
      <c r="AE45" s="1">
        <v>29.2</v>
      </c>
      <c r="AF45" s="1">
        <v>29.2</v>
      </c>
      <c r="AG45" s="1">
        <v>29.2</v>
      </c>
      <c r="AH45" s="1">
        <v>29.2</v>
      </c>
      <c r="AI45" s="1">
        <v>29.2</v>
      </c>
      <c r="AJ45" s="1">
        <v>29.2</v>
      </c>
      <c r="AK45" s="1">
        <v>29.2</v>
      </c>
      <c r="AL45" s="1">
        <v>29.2</v>
      </c>
      <c r="AM45" s="1">
        <v>29.2</v>
      </c>
      <c r="AN45" s="1">
        <v>29.2</v>
      </c>
      <c r="AO45" s="1">
        <v>29.2</v>
      </c>
      <c r="AP45" s="1">
        <v>29.2</v>
      </c>
      <c r="AQ45" s="1">
        <v>29.2</v>
      </c>
      <c r="AR45" s="1">
        <v>29.2</v>
      </c>
      <c r="AS45" s="1">
        <v>29.2</v>
      </c>
      <c r="AT45" s="1">
        <v>29.2</v>
      </c>
      <c r="AU45" s="1">
        <v>29.2</v>
      </c>
      <c r="AV45" s="1">
        <v>29.2</v>
      </c>
      <c r="AW45" s="1">
        <v>29.2</v>
      </c>
      <c r="AX45" s="1">
        <v>29.2</v>
      </c>
      <c r="AY45" s="1">
        <v>29.2</v>
      </c>
      <c r="AZ45" s="1">
        <v>29.2</v>
      </c>
      <c r="BA45" s="1">
        <v>29.2</v>
      </c>
      <c r="BB45" s="1">
        <v>29.2</v>
      </c>
      <c r="BC45" s="1">
        <v>29.2</v>
      </c>
      <c r="BD45" s="1">
        <v>29.2</v>
      </c>
      <c r="BE45" s="1">
        <v>29.2</v>
      </c>
      <c r="BF45" s="1">
        <v>29.2</v>
      </c>
      <c r="BG45" s="1">
        <v>29.2</v>
      </c>
      <c r="BH45" s="1">
        <v>29.2</v>
      </c>
      <c r="BI45" s="1">
        <v>29.2</v>
      </c>
      <c r="BJ45" s="1">
        <v>29.2</v>
      </c>
      <c r="BK45" s="1">
        <v>29.2</v>
      </c>
    </row>
    <row r="46" spans="1:63" x14ac:dyDescent="0.25">
      <c r="A46" s="1">
        <v>61</v>
      </c>
      <c r="B46" s="1">
        <v>5</v>
      </c>
      <c r="C46" s="1">
        <v>11.2</v>
      </c>
      <c r="D46" s="1">
        <v>11.2</v>
      </c>
      <c r="E46" s="1">
        <v>11.2</v>
      </c>
      <c r="F46" s="1">
        <v>11.2</v>
      </c>
      <c r="G46" s="1">
        <v>11.2</v>
      </c>
      <c r="H46" s="1">
        <v>17.2</v>
      </c>
      <c r="I46" s="1">
        <v>17.2</v>
      </c>
      <c r="J46" s="1">
        <v>17.2</v>
      </c>
      <c r="K46" s="1">
        <v>17.2</v>
      </c>
      <c r="L46" s="1">
        <v>17.2</v>
      </c>
      <c r="M46" s="1">
        <v>20.2</v>
      </c>
      <c r="N46" s="1">
        <v>20.2</v>
      </c>
      <c r="O46" s="1">
        <v>20.2</v>
      </c>
      <c r="P46" s="1">
        <v>20.2</v>
      </c>
      <c r="Q46" s="1">
        <v>20.2</v>
      </c>
      <c r="R46" s="1">
        <v>23.2</v>
      </c>
      <c r="S46" s="1">
        <v>23.2</v>
      </c>
      <c r="T46" s="1">
        <v>23.2</v>
      </c>
      <c r="U46" s="1">
        <v>23.2</v>
      </c>
      <c r="V46" s="1">
        <v>23.2</v>
      </c>
      <c r="W46" s="1">
        <v>26.2</v>
      </c>
      <c r="X46" s="1">
        <v>26.2</v>
      </c>
      <c r="Y46" s="1">
        <v>26.2</v>
      </c>
      <c r="Z46" s="1">
        <v>26.2</v>
      </c>
      <c r="AA46" s="1">
        <v>26.2</v>
      </c>
      <c r="AB46" s="1">
        <v>29.2</v>
      </c>
      <c r="AC46" s="1">
        <v>29.2</v>
      </c>
      <c r="AD46" s="1">
        <v>29.2</v>
      </c>
      <c r="AE46" s="1">
        <v>29.2</v>
      </c>
      <c r="AF46" s="1">
        <v>29.2</v>
      </c>
      <c r="AG46" s="1">
        <v>29.2</v>
      </c>
      <c r="AH46" s="1">
        <v>29.2</v>
      </c>
      <c r="AI46" s="1">
        <v>29.2</v>
      </c>
      <c r="AJ46" s="1">
        <v>29.2</v>
      </c>
      <c r="AK46" s="1">
        <v>29.2</v>
      </c>
      <c r="AL46" s="1">
        <v>29.2</v>
      </c>
      <c r="AM46" s="1">
        <v>29.2</v>
      </c>
      <c r="AN46" s="1">
        <v>29.2</v>
      </c>
      <c r="AO46" s="1">
        <v>29.2</v>
      </c>
      <c r="AP46" s="1">
        <v>29.2</v>
      </c>
      <c r="AQ46" s="1">
        <v>29.2</v>
      </c>
      <c r="AR46" s="1">
        <v>29.2</v>
      </c>
      <c r="AS46" s="1">
        <v>29.2</v>
      </c>
      <c r="AT46" s="1">
        <v>29.2</v>
      </c>
      <c r="AU46" s="1">
        <v>29.2</v>
      </c>
      <c r="AV46" s="1">
        <v>29.2</v>
      </c>
      <c r="AW46" s="1">
        <v>29.2</v>
      </c>
      <c r="AX46" s="1">
        <v>29.2</v>
      </c>
      <c r="AY46" s="1">
        <v>29.2</v>
      </c>
      <c r="AZ46" s="1">
        <v>29.2</v>
      </c>
      <c r="BA46" s="1">
        <v>29.2</v>
      </c>
      <c r="BB46" s="1">
        <v>29.2</v>
      </c>
      <c r="BC46" s="1">
        <v>29.2</v>
      </c>
      <c r="BD46" s="1">
        <v>29.2</v>
      </c>
      <c r="BE46" s="1">
        <v>29.2</v>
      </c>
      <c r="BF46" s="1">
        <v>29.2</v>
      </c>
      <c r="BG46" s="1">
        <v>29.2</v>
      </c>
      <c r="BH46" s="1">
        <v>29.2</v>
      </c>
      <c r="BI46" s="1">
        <v>29.2</v>
      </c>
      <c r="BJ46" s="1">
        <v>29.2</v>
      </c>
      <c r="BK46" s="1">
        <v>29.2</v>
      </c>
    </row>
    <row r="47" spans="1:63" x14ac:dyDescent="0.25">
      <c r="A47" s="1">
        <v>62</v>
      </c>
      <c r="B47" s="1">
        <v>5</v>
      </c>
      <c r="C47" s="1">
        <v>11.2</v>
      </c>
      <c r="D47" s="1">
        <v>11.2</v>
      </c>
      <c r="E47" s="1">
        <v>11.2</v>
      </c>
      <c r="F47" s="1">
        <v>11.2</v>
      </c>
      <c r="G47" s="1">
        <v>11.2</v>
      </c>
      <c r="H47" s="1">
        <v>17.2</v>
      </c>
      <c r="I47" s="1">
        <v>17.2</v>
      </c>
      <c r="J47" s="1">
        <v>17.2</v>
      </c>
      <c r="K47" s="1">
        <v>17.2</v>
      </c>
      <c r="L47" s="1">
        <v>17.2</v>
      </c>
      <c r="M47" s="1">
        <v>20.2</v>
      </c>
      <c r="N47" s="1">
        <v>20.2</v>
      </c>
      <c r="O47" s="1">
        <v>20.2</v>
      </c>
      <c r="P47" s="1">
        <v>20.2</v>
      </c>
      <c r="Q47" s="1">
        <v>20.2</v>
      </c>
      <c r="R47" s="1">
        <v>23.2</v>
      </c>
      <c r="S47" s="1">
        <v>23.2</v>
      </c>
      <c r="T47" s="1">
        <v>23.2</v>
      </c>
      <c r="U47" s="1">
        <v>23.2</v>
      </c>
      <c r="V47" s="1">
        <v>23.2</v>
      </c>
      <c r="W47" s="1">
        <v>26.2</v>
      </c>
      <c r="X47" s="1">
        <v>26.2</v>
      </c>
      <c r="Y47" s="1">
        <v>26.2</v>
      </c>
      <c r="Z47" s="1">
        <v>26.2</v>
      </c>
      <c r="AA47" s="1">
        <v>26.2</v>
      </c>
      <c r="AB47" s="1">
        <v>29.2</v>
      </c>
      <c r="AC47" s="1">
        <v>29.2</v>
      </c>
      <c r="AD47" s="1">
        <v>29.2</v>
      </c>
      <c r="AE47" s="1">
        <v>29.2</v>
      </c>
      <c r="AF47" s="1">
        <v>29.2</v>
      </c>
      <c r="AG47" s="1">
        <v>29.2</v>
      </c>
      <c r="AH47" s="1">
        <v>29.2</v>
      </c>
      <c r="AI47" s="1">
        <v>29.2</v>
      </c>
      <c r="AJ47" s="1">
        <v>29.2</v>
      </c>
      <c r="AK47" s="1">
        <v>29.2</v>
      </c>
      <c r="AL47" s="1">
        <v>29.2</v>
      </c>
      <c r="AM47" s="1">
        <v>29.2</v>
      </c>
      <c r="AN47" s="1">
        <v>29.2</v>
      </c>
      <c r="AO47" s="1">
        <v>29.2</v>
      </c>
      <c r="AP47" s="1">
        <v>29.2</v>
      </c>
      <c r="AQ47" s="1">
        <v>29.2</v>
      </c>
      <c r="AR47" s="1">
        <v>29.2</v>
      </c>
      <c r="AS47" s="1">
        <v>29.2</v>
      </c>
      <c r="AT47" s="1">
        <v>29.2</v>
      </c>
      <c r="AU47" s="1">
        <v>29.2</v>
      </c>
      <c r="AV47" s="1">
        <v>29.2</v>
      </c>
      <c r="AW47" s="1">
        <v>29.2</v>
      </c>
      <c r="AX47" s="1">
        <v>29.2</v>
      </c>
      <c r="AY47" s="1">
        <v>29.2</v>
      </c>
      <c r="AZ47" s="1">
        <v>29.2</v>
      </c>
      <c r="BA47" s="1">
        <v>29.2</v>
      </c>
      <c r="BB47" s="1">
        <v>29.2</v>
      </c>
      <c r="BC47" s="1">
        <v>29.2</v>
      </c>
      <c r="BD47" s="1">
        <v>29.2</v>
      </c>
      <c r="BE47" s="1">
        <v>29.2</v>
      </c>
      <c r="BF47" s="1">
        <v>29.2</v>
      </c>
      <c r="BG47" s="1">
        <v>29.2</v>
      </c>
      <c r="BH47" s="1">
        <v>29.2</v>
      </c>
      <c r="BI47" s="1">
        <v>29.2</v>
      </c>
      <c r="BJ47" s="1">
        <v>29.2</v>
      </c>
      <c r="BK47" s="1">
        <v>29.2</v>
      </c>
    </row>
    <row r="48" spans="1:63" x14ac:dyDescent="0.25">
      <c r="A48" s="1">
        <v>63</v>
      </c>
      <c r="B48" s="1">
        <v>5</v>
      </c>
      <c r="C48" s="1">
        <v>11.2</v>
      </c>
      <c r="D48" s="1">
        <v>11.2</v>
      </c>
      <c r="E48" s="1">
        <v>11.2</v>
      </c>
      <c r="F48" s="1">
        <v>11.2</v>
      </c>
      <c r="G48" s="1">
        <v>11.2</v>
      </c>
      <c r="H48" s="1">
        <v>17.2</v>
      </c>
      <c r="I48" s="1">
        <v>17.2</v>
      </c>
      <c r="J48" s="1">
        <v>17.2</v>
      </c>
      <c r="K48" s="1">
        <v>17.2</v>
      </c>
      <c r="L48" s="1">
        <v>17.2</v>
      </c>
      <c r="M48" s="1">
        <v>20.2</v>
      </c>
      <c r="N48" s="1">
        <v>20.2</v>
      </c>
      <c r="O48" s="1">
        <v>20.2</v>
      </c>
      <c r="P48" s="1">
        <v>20.2</v>
      </c>
      <c r="Q48" s="1">
        <v>20.2</v>
      </c>
      <c r="R48" s="1">
        <v>23.2</v>
      </c>
      <c r="S48" s="1">
        <v>23.2</v>
      </c>
      <c r="T48" s="1">
        <v>23.2</v>
      </c>
      <c r="U48" s="1">
        <v>23.2</v>
      </c>
      <c r="V48" s="1">
        <v>23.2</v>
      </c>
      <c r="W48" s="1">
        <v>26.2</v>
      </c>
      <c r="X48" s="1">
        <v>26.2</v>
      </c>
      <c r="Y48" s="1">
        <v>26.2</v>
      </c>
      <c r="Z48" s="1">
        <v>26.2</v>
      </c>
      <c r="AA48" s="1">
        <v>26.2</v>
      </c>
      <c r="AB48" s="1">
        <v>29.2</v>
      </c>
      <c r="AC48" s="1">
        <v>29.2</v>
      </c>
      <c r="AD48" s="1">
        <v>29.2</v>
      </c>
      <c r="AE48" s="1">
        <v>29.2</v>
      </c>
      <c r="AF48" s="1">
        <v>29.2</v>
      </c>
      <c r="AG48" s="1">
        <v>29.2</v>
      </c>
      <c r="AH48" s="1">
        <v>29.2</v>
      </c>
      <c r="AI48" s="1">
        <v>29.2</v>
      </c>
      <c r="AJ48" s="1">
        <v>29.2</v>
      </c>
      <c r="AK48" s="1">
        <v>29.2</v>
      </c>
      <c r="AL48" s="1">
        <v>29.2</v>
      </c>
      <c r="AM48" s="1">
        <v>29.2</v>
      </c>
      <c r="AN48" s="1">
        <v>29.2</v>
      </c>
      <c r="AO48" s="1">
        <v>29.2</v>
      </c>
      <c r="AP48" s="1">
        <v>29.2</v>
      </c>
      <c r="AQ48" s="1">
        <v>29.2</v>
      </c>
      <c r="AR48" s="1">
        <v>29.2</v>
      </c>
      <c r="AS48" s="1">
        <v>29.2</v>
      </c>
      <c r="AT48" s="1">
        <v>29.2</v>
      </c>
      <c r="AU48" s="1">
        <v>29.2</v>
      </c>
      <c r="AV48" s="1">
        <v>29.2</v>
      </c>
      <c r="AW48" s="1">
        <v>29.2</v>
      </c>
      <c r="AX48" s="1">
        <v>29.2</v>
      </c>
      <c r="AY48" s="1">
        <v>29.2</v>
      </c>
      <c r="AZ48" s="1">
        <v>29.2</v>
      </c>
      <c r="BA48" s="1">
        <v>29.2</v>
      </c>
      <c r="BB48" s="1">
        <v>29.2</v>
      </c>
      <c r="BC48" s="1">
        <v>29.2</v>
      </c>
      <c r="BD48" s="1">
        <v>29.2</v>
      </c>
      <c r="BE48" s="1">
        <v>29.2</v>
      </c>
      <c r="BF48" s="1">
        <v>29.2</v>
      </c>
      <c r="BG48" s="1">
        <v>29.2</v>
      </c>
      <c r="BH48" s="1">
        <v>29.2</v>
      </c>
      <c r="BI48" s="1">
        <v>29.2</v>
      </c>
      <c r="BJ48" s="1">
        <v>29.2</v>
      </c>
      <c r="BK48" s="1">
        <v>29.2</v>
      </c>
    </row>
    <row r="49" spans="1:63" x14ac:dyDescent="0.25">
      <c r="A49" s="1">
        <v>64</v>
      </c>
      <c r="B49" s="1">
        <v>5</v>
      </c>
      <c r="C49" s="1">
        <v>11.2</v>
      </c>
      <c r="D49" s="1">
        <v>11.2</v>
      </c>
      <c r="E49" s="1">
        <v>11.2</v>
      </c>
      <c r="F49" s="1">
        <v>11.2</v>
      </c>
      <c r="G49" s="1">
        <v>11.2</v>
      </c>
      <c r="H49" s="1">
        <v>17.2</v>
      </c>
      <c r="I49" s="1">
        <v>17.2</v>
      </c>
      <c r="J49" s="1">
        <v>17.2</v>
      </c>
      <c r="K49" s="1">
        <v>17.2</v>
      </c>
      <c r="L49" s="1">
        <v>17.2</v>
      </c>
      <c r="M49" s="1">
        <v>20.2</v>
      </c>
      <c r="N49" s="1">
        <v>20.2</v>
      </c>
      <c r="O49" s="1">
        <v>20.2</v>
      </c>
      <c r="P49" s="1">
        <v>20.2</v>
      </c>
      <c r="Q49" s="1">
        <v>20.2</v>
      </c>
      <c r="R49" s="1">
        <v>23.2</v>
      </c>
      <c r="S49" s="1">
        <v>23.2</v>
      </c>
      <c r="T49" s="1">
        <v>23.2</v>
      </c>
      <c r="U49" s="1">
        <v>23.2</v>
      </c>
      <c r="V49" s="1">
        <v>23.2</v>
      </c>
      <c r="W49" s="1">
        <v>26.2</v>
      </c>
      <c r="X49" s="1">
        <v>26.2</v>
      </c>
      <c r="Y49" s="1">
        <v>26.2</v>
      </c>
      <c r="Z49" s="1">
        <v>26.2</v>
      </c>
      <c r="AA49" s="1">
        <v>26.2</v>
      </c>
      <c r="AB49" s="1">
        <v>29.2</v>
      </c>
      <c r="AC49" s="1">
        <v>29.2</v>
      </c>
      <c r="AD49" s="1">
        <v>29.2</v>
      </c>
      <c r="AE49" s="1">
        <v>29.2</v>
      </c>
      <c r="AF49" s="1">
        <v>29.2</v>
      </c>
      <c r="AG49" s="1">
        <v>29.2</v>
      </c>
      <c r="AH49" s="1">
        <v>29.2</v>
      </c>
      <c r="AI49" s="1">
        <v>29.2</v>
      </c>
      <c r="AJ49" s="1">
        <v>29.2</v>
      </c>
      <c r="AK49" s="1">
        <v>29.2</v>
      </c>
      <c r="AL49" s="1">
        <v>29.2</v>
      </c>
      <c r="AM49" s="1">
        <v>29.2</v>
      </c>
      <c r="AN49" s="1">
        <v>29.2</v>
      </c>
      <c r="AO49" s="1">
        <v>29.2</v>
      </c>
      <c r="AP49" s="1">
        <v>29.2</v>
      </c>
      <c r="AQ49" s="1">
        <v>29.2</v>
      </c>
      <c r="AR49" s="1">
        <v>29.2</v>
      </c>
      <c r="AS49" s="1">
        <v>29.2</v>
      </c>
      <c r="AT49" s="1">
        <v>29.2</v>
      </c>
      <c r="AU49" s="1">
        <v>29.2</v>
      </c>
      <c r="AV49" s="1">
        <v>29.2</v>
      </c>
      <c r="AW49" s="1">
        <v>29.2</v>
      </c>
      <c r="AX49" s="1">
        <v>29.2</v>
      </c>
      <c r="AY49" s="1">
        <v>29.2</v>
      </c>
      <c r="AZ49" s="1">
        <v>29.2</v>
      </c>
      <c r="BA49" s="1">
        <v>29.2</v>
      </c>
      <c r="BB49" s="1">
        <v>29.2</v>
      </c>
      <c r="BC49" s="1">
        <v>29.2</v>
      </c>
      <c r="BD49" s="1">
        <v>29.2</v>
      </c>
      <c r="BE49" s="1">
        <v>29.2</v>
      </c>
      <c r="BF49" s="1">
        <v>29.2</v>
      </c>
      <c r="BG49" s="1">
        <v>29.2</v>
      </c>
      <c r="BH49" s="1">
        <v>29.2</v>
      </c>
      <c r="BI49" s="1">
        <v>29.2</v>
      </c>
      <c r="BJ49" s="1">
        <v>29.2</v>
      </c>
      <c r="BK49" s="1">
        <v>29.2</v>
      </c>
    </row>
    <row r="50" spans="1:63" x14ac:dyDescent="0.25">
      <c r="A50" s="1">
        <v>65</v>
      </c>
      <c r="B50" s="1">
        <v>5</v>
      </c>
      <c r="C50" s="1">
        <v>11.2</v>
      </c>
      <c r="D50" s="1">
        <v>11.2</v>
      </c>
      <c r="E50" s="1">
        <v>11.2</v>
      </c>
      <c r="F50" s="1">
        <v>11.2</v>
      </c>
      <c r="G50" s="1">
        <v>11.2</v>
      </c>
      <c r="H50" s="1">
        <v>17.2</v>
      </c>
      <c r="I50" s="1">
        <v>17.2</v>
      </c>
      <c r="J50" s="1">
        <v>17.2</v>
      </c>
      <c r="K50" s="1">
        <v>17.2</v>
      </c>
      <c r="L50" s="1">
        <v>17.2</v>
      </c>
      <c r="M50" s="1">
        <v>20.2</v>
      </c>
      <c r="N50" s="1">
        <v>20.2</v>
      </c>
      <c r="O50" s="1">
        <v>20.2</v>
      </c>
      <c r="P50" s="1">
        <v>20.2</v>
      </c>
      <c r="Q50" s="1">
        <v>20.2</v>
      </c>
      <c r="R50" s="1">
        <v>23.2</v>
      </c>
      <c r="S50" s="1">
        <v>23.2</v>
      </c>
      <c r="T50" s="1">
        <v>23.2</v>
      </c>
      <c r="U50" s="1">
        <v>23.2</v>
      </c>
      <c r="V50" s="1">
        <v>23.2</v>
      </c>
      <c r="W50" s="1">
        <v>26.2</v>
      </c>
      <c r="X50" s="1">
        <v>26.2</v>
      </c>
      <c r="Y50" s="1">
        <v>26.2</v>
      </c>
      <c r="Z50" s="1">
        <v>26.2</v>
      </c>
      <c r="AA50" s="1">
        <v>26.2</v>
      </c>
      <c r="AB50" s="1">
        <v>29.2</v>
      </c>
      <c r="AC50" s="1">
        <v>29.2</v>
      </c>
      <c r="AD50" s="1">
        <v>29.2</v>
      </c>
      <c r="AE50" s="1">
        <v>29.2</v>
      </c>
      <c r="AF50" s="1">
        <v>29.2</v>
      </c>
      <c r="AG50" s="1">
        <v>29.2</v>
      </c>
      <c r="AH50" s="1">
        <v>29.2</v>
      </c>
      <c r="AI50" s="1">
        <v>29.2</v>
      </c>
      <c r="AJ50" s="1">
        <v>29.2</v>
      </c>
      <c r="AK50" s="1">
        <v>29.2</v>
      </c>
      <c r="AL50" s="1">
        <v>29.2</v>
      </c>
      <c r="AM50" s="1">
        <v>29.2</v>
      </c>
      <c r="AN50" s="1">
        <v>29.2</v>
      </c>
      <c r="AO50" s="1">
        <v>29.2</v>
      </c>
      <c r="AP50" s="1">
        <v>29.2</v>
      </c>
      <c r="AQ50" s="1">
        <v>29.2</v>
      </c>
      <c r="AR50" s="1">
        <v>29.2</v>
      </c>
      <c r="AS50" s="1">
        <v>29.2</v>
      </c>
      <c r="AT50" s="1">
        <v>29.2</v>
      </c>
      <c r="AU50" s="1">
        <v>29.2</v>
      </c>
      <c r="AV50" s="1">
        <v>29.2</v>
      </c>
      <c r="AW50" s="1">
        <v>29.2</v>
      </c>
      <c r="AX50" s="1">
        <v>29.2</v>
      </c>
      <c r="AY50" s="1">
        <v>29.2</v>
      </c>
      <c r="AZ50" s="1">
        <v>29.2</v>
      </c>
      <c r="BA50" s="1">
        <v>29.2</v>
      </c>
      <c r="BB50" s="1">
        <v>29.2</v>
      </c>
      <c r="BC50" s="1">
        <v>29.2</v>
      </c>
      <c r="BD50" s="1">
        <v>29.2</v>
      </c>
      <c r="BE50" s="1">
        <v>29.2</v>
      </c>
      <c r="BF50" s="1">
        <v>29.2</v>
      </c>
      <c r="BG50" s="1">
        <v>29.2</v>
      </c>
      <c r="BH50" s="1">
        <v>29.2</v>
      </c>
      <c r="BI50" s="1">
        <v>29.2</v>
      </c>
      <c r="BJ50" s="1">
        <v>29.2</v>
      </c>
      <c r="BK50" s="1">
        <v>29.2</v>
      </c>
    </row>
    <row r="51" spans="1:63" x14ac:dyDescent="0.25">
      <c r="A51" s="1">
        <v>66</v>
      </c>
      <c r="B51" s="1">
        <v>5</v>
      </c>
      <c r="C51" s="1">
        <v>11.2</v>
      </c>
      <c r="D51" s="1">
        <v>11.2</v>
      </c>
      <c r="E51" s="1">
        <v>11.2</v>
      </c>
      <c r="F51" s="1">
        <v>11.2</v>
      </c>
      <c r="G51" s="1">
        <v>11.2</v>
      </c>
      <c r="H51" s="1">
        <v>17.2</v>
      </c>
      <c r="I51" s="1">
        <v>17.2</v>
      </c>
      <c r="J51" s="1">
        <v>17.2</v>
      </c>
      <c r="K51" s="1">
        <v>17.2</v>
      </c>
      <c r="L51" s="1">
        <v>17.2</v>
      </c>
      <c r="M51" s="1">
        <v>20.2</v>
      </c>
      <c r="N51" s="1">
        <v>20.2</v>
      </c>
      <c r="O51" s="1">
        <v>20.2</v>
      </c>
      <c r="P51" s="1">
        <v>20.2</v>
      </c>
      <c r="Q51" s="1">
        <v>20.2</v>
      </c>
      <c r="R51" s="1">
        <v>23.2</v>
      </c>
      <c r="S51" s="1">
        <v>23.2</v>
      </c>
      <c r="T51" s="1">
        <v>23.2</v>
      </c>
      <c r="U51" s="1">
        <v>23.2</v>
      </c>
      <c r="V51" s="1">
        <v>23.2</v>
      </c>
      <c r="W51" s="1">
        <v>26.2</v>
      </c>
      <c r="X51" s="1">
        <v>26.2</v>
      </c>
      <c r="Y51" s="1">
        <v>26.2</v>
      </c>
      <c r="Z51" s="1">
        <v>26.2</v>
      </c>
      <c r="AA51" s="1">
        <v>26.2</v>
      </c>
      <c r="AB51" s="1">
        <v>29.2</v>
      </c>
      <c r="AC51" s="1">
        <v>29.2</v>
      </c>
      <c r="AD51" s="1">
        <v>29.2</v>
      </c>
      <c r="AE51" s="1">
        <v>29.2</v>
      </c>
      <c r="AF51" s="1">
        <v>29.2</v>
      </c>
      <c r="AG51" s="1">
        <v>29.2</v>
      </c>
      <c r="AH51" s="1">
        <v>29.2</v>
      </c>
      <c r="AI51" s="1">
        <v>29.2</v>
      </c>
      <c r="AJ51" s="1">
        <v>29.2</v>
      </c>
      <c r="AK51" s="1">
        <v>29.2</v>
      </c>
      <c r="AL51" s="1">
        <v>29.2</v>
      </c>
      <c r="AM51" s="1">
        <v>29.2</v>
      </c>
      <c r="AN51" s="1">
        <v>29.2</v>
      </c>
      <c r="AO51" s="1">
        <v>29.2</v>
      </c>
      <c r="AP51" s="1">
        <v>29.2</v>
      </c>
      <c r="AQ51" s="1">
        <v>29.2</v>
      </c>
      <c r="AR51" s="1">
        <v>29.2</v>
      </c>
      <c r="AS51" s="1">
        <v>29.2</v>
      </c>
      <c r="AT51" s="1">
        <v>29.2</v>
      </c>
      <c r="AU51" s="1">
        <v>29.2</v>
      </c>
      <c r="AV51" s="1">
        <v>29.2</v>
      </c>
      <c r="AW51" s="1">
        <v>29.2</v>
      </c>
      <c r="AX51" s="1">
        <v>29.2</v>
      </c>
      <c r="AY51" s="1">
        <v>29.2</v>
      </c>
      <c r="AZ51" s="1">
        <v>29.2</v>
      </c>
      <c r="BA51" s="1">
        <v>29.2</v>
      </c>
      <c r="BB51" s="1">
        <v>29.2</v>
      </c>
      <c r="BC51" s="1">
        <v>29.2</v>
      </c>
      <c r="BD51" s="1">
        <v>29.2</v>
      </c>
      <c r="BE51" s="1">
        <v>29.2</v>
      </c>
      <c r="BF51" s="1">
        <v>29.2</v>
      </c>
      <c r="BG51" s="1">
        <v>29.2</v>
      </c>
      <c r="BH51" s="1">
        <v>29.2</v>
      </c>
      <c r="BI51" s="1">
        <v>29.2</v>
      </c>
      <c r="BJ51" s="1">
        <v>29.2</v>
      </c>
      <c r="BK51" s="1">
        <v>29.2</v>
      </c>
    </row>
    <row r="52" spans="1:63" x14ac:dyDescent="0.25">
      <c r="A52" s="1">
        <v>67</v>
      </c>
      <c r="B52" s="1">
        <v>5</v>
      </c>
      <c r="C52" s="1">
        <v>11.2</v>
      </c>
      <c r="D52" s="1">
        <v>11.2</v>
      </c>
      <c r="E52" s="1">
        <v>11.2</v>
      </c>
      <c r="F52" s="1">
        <v>11.2</v>
      </c>
      <c r="G52" s="1">
        <v>11.2</v>
      </c>
      <c r="H52" s="1">
        <v>17.2</v>
      </c>
      <c r="I52" s="1">
        <v>17.2</v>
      </c>
      <c r="J52" s="1">
        <v>17.2</v>
      </c>
      <c r="K52" s="1">
        <v>17.2</v>
      </c>
      <c r="L52" s="1">
        <v>17.2</v>
      </c>
      <c r="M52" s="1">
        <v>20.2</v>
      </c>
      <c r="N52" s="1">
        <v>20.2</v>
      </c>
      <c r="O52" s="1">
        <v>20.2</v>
      </c>
      <c r="P52" s="1">
        <v>20.2</v>
      </c>
      <c r="Q52" s="1">
        <v>20.2</v>
      </c>
      <c r="R52" s="1">
        <v>23.2</v>
      </c>
      <c r="S52" s="1">
        <v>23.2</v>
      </c>
      <c r="T52" s="1">
        <v>23.2</v>
      </c>
      <c r="U52" s="1">
        <v>23.2</v>
      </c>
      <c r="V52" s="1">
        <v>23.2</v>
      </c>
      <c r="W52" s="1">
        <v>26.2</v>
      </c>
      <c r="X52" s="1">
        <v>26.2</v>
      </c>
      <c r="Y52" s="1">
        <v>26.2</v>
      </c>
      <c r="Z52" s="1">
        <v>26.2</v>
      </c>
      <c r="AA52" s="1">
        <v>26.2</v>
      </c>
      <c r="AB52" s="1">
        <v>29.2</v>
      </c>
      <c r="AC52" s="1">
        <v>29.2</v>
      </c>
      <c r="AD52" s="1">
        <v>29.2</v>
      </c>
      <c r="AE52" s="1">
        <v>29.2</v>
      </c>
      <c r="AF52" s="1">
        <v>29.2</v>
      </c>
      <c r="AG52" s="1">
        <v>29.2</v>
      </c>
      <c r="AH52" s="1">
        <v>29.2</v>
      </c>
      <c r="AI52" s="1">
        <v>29.2</v>
      </c>
      <c r="AJ52" s="1">
        <v>29.2</v>
      </c>
      <c r="AK52" s="1">
        <v>29.2</v>
      </c>
      <c r="AL52" s="1">
        <v>29.2</v>
      </c>
      <c r="AM52" s="1">
        <v>29.2</v>
      </c>
      <c r="AN52" s="1">
        <v>29.2</v>
      </c>
      <c r="AO52" s="1">
        <v>29.2</v>
      </c>
      <c r="AP52" s="1">
        <v>29.2</v>
      </c>
      <c r="AQ52" s="1">
        <v>29.2</v>
      </c>
      <c r="AR52" s="1">
        <v>29.2</v>
      </c>
      <c r="AS52" s="1">
        <v>29.2</v>
      </c>
      <c r="AT52" s="1">
        <v>29.2</v>
      </c>
      <c r="AU52" s="1">
        <v>29.2</v>
      </c>
      <c r="AV52" s="1">
        <v>29.2</v>
      </c>
      <c r="AW52" s="1">
        <v>29.2</v>
      </c>
      <c r="AX52" s="1">
        <v>29.2</v>
      </c>
      <c r="AY52" s="1">
        <v>29.2</v>
      </c>
      <c r="AZ52" s="1">
        <v>29.2</v>
      </c>
      <c r="BA52" s="1">
        <v>29.2</v>
      </c>
      <c r="BB52" s="1">
        <v>29.2</v>
      </c>
      <c r="BC52" s="1">
        <v>29.2</v>
      </c>
      <c r="BD52" s="1">
        <v>29.2</v>
      </c>
      <c r="BE52" s="1">
        <v>29.2</v>
      </c>
      <c r="BF52" s="1">
        <v>29.2</v>
      </c>
      <c r="BG52" s="1">
        <v>29.2</v>
      </c>
      <c r="BH52" s="1">
        <v>29.2</v>
      </c>
      <c r="BI52" s="1">
        <v>29.2</v>
      </c>
      <c r="BJ52" s="1">
        <v>29.2</v>
      </c>
      <c r="BK52" s="1">
        <v>29.2</v>
      </c>
    </row>
    <row r="53" spans="1:63" x14ac:dyDescent="0.25">
      <c r="A53" s="1">
        <v>68</v>
      </c>
      <c r="B53" s="1">
        <v>5</v>
      </c>
      <c r="C53" s="1">
        <v>11.2</v>
      </c>
      <c r="D53" s="1">
        <v>11.2</v>
      </c>
      <c r="E53" s="1">
        <v>11.2</v>
      </c>
      <c r="F53" s="1">
        <v>11.2</v>
      </c>
      <c r="G53" s="1">
        <v>11.2</v>
      </c>
      <c r="H53" s="1">
        <v>17.2</v>
      </c>
      <c r="I53" s="1">
        <v>17.2</v>
      </c>
      <c r="J53" s="1">
        <v>17.2</v>
      </c>
      <c r="K53" s="1">
        <v>17.2</v>
      </c>
      <c r="L53" s="1">
        <v>17.2</v>
      </c>
      <c r="M53" s="1">
        <v>20.2</v>
      </c>
      <c r="N53" s="1">
        <v>20.2</v>
      </c>
      <c r="O53" s="1">
        <v>20.2</v>
      </c>
      <c r="P53" s="1">
        <v>20.2</v>
      </c>
      <c r="Q53" s="1">
        <v>20.2</v>
      </c>
      <c r="R53" s="1">
        <v>23.2</v>
      </c>
      <c r="S53" s="1">
        <v>23.2</v>
      </c>
      <c r="T53" s="1">
        <v>23.2</v>
      </c>
      <c r="U53" s="1">
        <v>23.2</v>
      </c>
      <c r="V53" s="1">
        <v>23.2</v>
      </c>
      <c r="W53" s="1">
        <v>26.2</v>
      </c>
      <c r="X53" s="1">
        <v>26.2</v>
      </c>
      <c r="Y53" s="1">
        <v>26.2</v>
      </c>
      <c r="Z53" s="1">
        <v>26.2</v>
      </c>
      <c r="AA53" s="1">
        <v>26.2</v>
      </c>
      <c r="AB53" s="1">
        <v>29.2</v>
      </c>
      <c r="AC53" s="1">
        <v>29.2</v>
      </c>
      <c r="AD53" s="1">
        <v>29.2</v>
      </c>
      <c r="AE53" s="1">
        <v>29.2</v>
      </c>
      <c r="AF53" s="1">
        <v>29.2</v>
      </c>
      <c r="AG53" s="1">
        <v>29.2</v>
      </c>
      <c r="AH53" s="1">
        <v>29.2</v>
      </c>
      <c r="AI53" s="1">
        <v>29.2</v>
      </c>
      <c r="AJ53" s="1">
        <v>29.2</v>
      </c>
      <c r="AK53" s="1">
        <v>29.2</v>
      </c>
      <c r="AL53" s="1">
        <v>29.2</v>
      </c>
      <c r="AM53" s="1">
        <v>29.2</v>
      </c>
      <c r="AN53" s="1">
        <v>29.2</v>
      </c>
      <c r="AO53" s="1">
        <v>29.2</v>
      </c>
      <c r="AP53" s="1">
        <v>29.2</v>
      </c>
      <c r="AQ53" s="1">
        <v>29.2</v>
      </c>
      <c r="AR53" s="1">
        <v>29.2</v>
      </c>
      <c r="AS53" s="1">
        <v>29.2</v>
      </c>
      <c r="AT53" s="1">
        <v>29.2</v>
      </c>
      <c r="AU53" s="1">
        <v>29.2</v>
      </c>
      <c r="AV53" s="1">
        <v>29.2</v>
      </c>
      <c r="AW53" s="1">
        <v>29.2</v>
      </c>
      <c r="AX53" s="1">
        <v>29.2</v>
      </c>
      <c r="AY53" s="1">
        <v>29.2</v>
      </c>
      <c r="AZ53" s="1">
        <v>29.2</v>
      </c>
      <c r="BA53" s="1">
        <v>29.2</v>
      </c>
      <c r="BB53" s="1">
        <v>29.2</v>
      </c>
      <c r="BC53" s="1">
        <v>29.2</v>
      </c>
      <c r="BD53" s="1">
        <v>29.2</v>
      </c>
      <c r="BE53" s="1">
        <v>29.2</v>
      </c>
      <c r="BF53" s="1">
        <v>29.2</v>
      </c>
      <c r="BG53" s="1">
        <v>29.2</v>
      </c>
      <c r="BH53" s="1">
        <v>29.2</v>
      </c>
      <c r="BI53" s="1">
        <v>29.2</v>
      </c>
      <c r="BJ53" s="1">
        <v>29.2</v>
      </c>
      <c r="BK53" s="1">
        <v>29.2</v>
      </c>
    </row>
    <row r="54" spans="1:63" x14ac:dyDescent="0.25">
      <c r="A54" s="1">
        <v>69</v>
      </c>
      <c r="B54" s="1">
        <v>5</v>
      </c>
      <c r="C54" s="1">
        <v>11.2</v>
      </c>
      <c r="D54" s="1">
        <v>11.2</v>
      </c>
      <c r="E54" s="1">
        <v>11.2</v>
      </c>
      <c r="F54" s="1">
        <v>11.2</v>
      </c>
      <c r="G54" s="1">
        <v>11.2</v>
      </c>
      <c r="H54" s="1">
        <v>17.2</v>
      </c>
      <c r="I54" s="1">
        <v>17.2</v>
      </c>
      <c r="J54" s="1">
        <v>17.2</v>
      </c>
      <c r="K54" s="1">
        <v>17.2</v>
      </c>
      <c r="L54" s="1">
        <v>17.2</v>
      </c>
      <c r="M54" s="1">
        <v>20.2</v>
      </c>
      <c r="N54" s="1">
        <v>20.2</v>
      </c>
      <c r="O54" s="1">
        <v>20.2</v>
      </c>
      <c r="P54" s="1">
        <v>20.2</v>
      </c>
      <c r="Q54" s="1">
        <v>20.2</v>
      </c>
      <c r="R54" s="1">
        <v>23.2</v>
      </c>
      <c r="S54" s="1">
        <v>23.2</v>
      </c>
      <c r="T54" s="1">
        <v>23.2</v>
      </c>
      <c r="U54" s="1">
        <v>23.2</v>
      </c>
      <c r="V54" s="1">
        <v>23.2</v>
      </c>
      <c r="W54" s="1">
        <v>26.2</v>
      </c>
      <c r="X54" s="1">
        <v>26.2</v>
      </c>
      <c r="Y54" s="1">
        <v>26.2</v>
      </c>
      <c r="Z54" s="1">
        <v>26.2</v>
      </c>
      <c r="AA54" s="1">
        <v>26.2</v>
      </c>
      <c r="AB54" s="1">
        <v>29.2</v>
      </c>
      <c r="AC54" s="1">
        <v>29.2</v>
      </c>
      <c r="AD54" s="1">
        <v>29.2</v>
      </c>
      <c r="AE54" s="1">
        <v>29.2</v>
      </c>
      <c r="AF54" s="1">
        <v>29.2</v>
      </c>
      <c r="AG54" s="1">
        <v>29.2</v>
      </c>
      <c r="AH54" s="1">
        <v>29.2</v>
      </c>
      <c r="AI54" s="1">
        <v>29.2</v>
      </c>
      <c r="AJ54" s="1">
        <v>29.2</v>
      </c>
      <c r="AK54" s="1">
        <v>29.2</v>
      </c>
      <c r="AL54" s="1">
        <v>29.2</v>
      </c>
      <c r="AM54" s="1">
        <v>29.2</v>
      </c>
      <c r="AN54" s="1">
        <v>29.2</v>
      </c>
      <c r="AO54" s="1">
        <v>29.2</v>
      </c>
      <c r="AP54" s="1">
        <v>29.2</v>
      </c>
      <c r="AQ54" s="1">
        <v>29.2</v>
      </c>
      <c r="AR54" s="1">
        <v>29.2</v>
      </c>
      <c r="AS54" s="1">
        <v>29.2</v>
      </c>
      <c r="AT54" s="1">
        <v>29.2</v>
      </c>
      <c r="AU54" s="1">
        <v>29.2</v>
      </c>
      <c r="AV54" s="1">
        <v>29.2</v>
      </c>
      <c r="AW54" s="1">
        <v>29.2</v>
      </c>
      <c r="AX54" s="1">
        <v>29.2</v>
      </c>
      <c r="AY54" s="1">
        <v>29.2</v>
      </c>
      <c r="AZ54" s="1">
        <v>29.2</v>
      </c>
      <c r="BA54" s="1">
        <v>29.2</v>
      </c>
      <c r="BB54" s="1">
        <v>29.2</v>
      </c>
      <c r="BC54" s="1">
        <v>29.2</v>
      </c>
      <c r="BD54" s="1">
        <v>29.2</v>
      </c>
      <c r="BE54" s="1">
        <v>29.2</v>
      </c>
      <c r="BF54" s="1">
        <v>29.2</v>
      </c>
      <c r="BG54" s="1">
        <v>29.2</v>
      </c>
      <c r="BH54" s="1">
        <v>29.2</v>
      </c>
      <c r="BI54" s="1">
        <v>29.2</v>
      </c>
      <c r="BJ54" s="1">
        <v>29.2</v>
      </c>
      <c r="BK54" s="1">
        <v>29.2</v>
      </c>
    </row>
    <row r="55" spans="1:63" x14ac:dyDescent="0.25">
      <c r="A55" s="1">
        <v>70</v>
      </c>
      <c r="B55" s="1">
        <v>5</v>
      </c>
      <c r="C55" s="1">
        <v>11.2</v>
      </c>
      <c r="D55" s="1">
        <v>11.2</v>
      </c>
      <c r="E55" s="1">
        <v>11.2</v>
      </c>
      <c r="F55" s="1">
        <v>11.2</v>
      </c>
      <c r="G55" s="1">
        <v>11.2</v>
      </c>
      <c r="H55" s="1">
        <v>17.2</v>
      </c>
      <c r="I55" s="1">
        <v>17.2</v>
      </c>
      <c r="J55" s="1">
        <v>17.2</v>
      </c>
      <c r="K55" s="1">
        <v>17.2</v>
      </c>
      <c r="L55" s="1">
        <v>17.2</v>
      </c>
      <c r="M55" s="1">
        <v>20.2</v>
      </c>
      <c r="N55" s="1">
        <v>20.2</v>
      </c>
      <c r="O55" s="1">
        <v>20.2</v>
      </c>
      <c r="P55" s="1">
        <v>20.2</v>
      </c>
      <c r="Q55" s="1">
        <v>20.2</v>
      </c>
      <c r="R55" s="1">
        <v>23.2</v>
      </c>
      <c r="S55" s="1">
        <v>23.2</v>
      </c>
      <c r="T55" s="1">
        <v>23.2</v>
      </c>
      <c r="U55" s="1">
        <v>23.2</v>
      </c>
      <c r="V55" s="1">
        <v>23.2</v>
      </c>
      <c r="W55" s="1">
        <v>26.2</v>
      </c>
      <c r="X55" s="1">
        <v>26.2</v>
      </c>
      <c r="Y55" s="1">
        <v>26.2</v>
      </c>
      <c r="Z55" s="1">
        <v>26.2</v>
      </c>
      <c r="AA55" s="1">
        <v>26.2</v>
      </c>
      <c r="AB55" s="1">
        <v>29.2</v>
      </c>
      <c r="AC55" s="1">
        <v>29.2</v>
      </c>
      <c r="AD55" s="1">
        <v>29.2</v>
      </c>
      <c r="AE55" s="1">
        <v>29.2</v>
      </c>
      <c r="AF55" s="1">
        <v>29.2</v>
      </c>
      <c r="AG55" s="1">
        <v>29.2</v>
      </c>
      <c r="AH55" s="1">
        <v>29.2</v>
      </c>
      <c r="AI55" s="1">
        <v>29.2</v>
      </c>
      <c r="AJ55" s="1">
        <v>29.2</v>
      </c>
      <c r="AK55" s="1">
        <v>29.2</v>
      </c>
      <c r="AL55" s="1">
        <v>29.2</v>
      </c>
      <c r="AM55" s="1">
        <v>29.2</v>
      </c>
      <c r="AN55" s="1">
        <v>29.2</v>
      </c>
      <c r="AO55" s="1">
        <v>29.2</v>
      </c>
      <c r="AP55" s="1">
        <v>29.2</v>
      </c>
      <c r="AQ55" s="1">
        <v>29.2</v>
      </c>
      <c r="AR55" s="1">
        <v>29.2</v>
      </c>
      <c r="AS55" s="1">
        <v>29.2</v>
      </c>
      <c r="AT55" s="1">
        <v>29.2</v>
      </c>
      <c r="AU55" s="1">
        <v>29.2</v>
      </c>
      <c r="AV55" s="1">
        <v>29.2</v>
      </c>
      <c r="AW55" s="1">
        <v>29.2</v>
      </c>
      <c r="AX55" s="1">
        <v>29.2</v>
      </c>
      <c r="AY55" s="1">
        <v>29.2</v>
      </c>
      <c r="AZ55" s="1">
        <v>29.2</v>
      </c>
      <c r="BA55" s="1">
        <v>29.2</v>
      </c>
      <c r="BB55" s="1">
        <v>29.2</v>
      </c>
      <c r="BC55" s="1">
        <v>29.2</v>
      </c>
      <c r="BD55" s="1">
        <v>29.2</v>
      </c>
      <c r="BE55" s="1">
        <v>29.2</v>
      </c>
      <c r="BF55" s="1">
        <v>29.2</v>
      </c>
      <c r="BG55" s="1">
        <v>29.2</v>
      </c>
      <c r="BH55" s="1">
        <v>29.2</v>
      </c>
      <c r="BI55" s="1">
        <v>29.2</v>
      </c>
      <c r="BJ55" s="1">
        <v>29.2</v>
      </c>
      <c r="BK55" s="1">
        <v>29.2</v>
      </c>
    </row>
    <row r="56" spans="1:63" x14ac:dyDescent="0.25">
      <c r="A56" s="1">
        <v>71</v>
      </c>
      <c r="B56" s="1">
        <v>5</v>
      </c>
      <c r="C56" s="1">
        <v>11.2</v>
      </c>
      <c r="D56" s="1">
        <v>11.2</v>
      </c>
      <c r="E56" s="1">
        <v>11.2</v>
      </c>
      <c r="F56" s="1">
        <v>11.2</v>
      </c>
      <c r="G56" s="1">
        <v>11.2</v>
      </c>
      <c r="H56" s="1">
        <v>17.2</v>
      </c>
      <c r="I56" s="1">
        <v>17.2</v>
      </c>
      <c r="J56" s="1">
        <v>17.2</v>
      </c>
      <c r="K56" s="1">
        <v>17.2</v>
      </c>
      <c r="L56" s="1">
        <v>17.2</v>
      </c>
      <c r="M56" s="1">
        <v>20.2</v>
      </c>
      <c r="N56" s="1">
        <v>20.2</v>
      </c>
      <c r="O56" s="1">
        <v>20.2</v>
      </c>
      <c r="P56" s="1">
        <v>20.2</v>
      </c>
      <c r="Q56" s="1">
        <v>20.2</v>
      </c>
      <c r="R56" s="1">
        <v>23.2</v>
      </c>
      <c r="S56" s="1">
        <v>23.2</v>
      </c>
      <c r="T56" s="1">
        <v>23.2</v>
      </c>
      <c r="U56" s="1">
        <v>23.2</v>
      </c>
      <c r="V56" s="1">
        <v>23.2</v>
      </c>
      <c r="W56" s="1">
        <v>26.2</v>
      </c>
      <c r="X56" s="1">
        <v>26.2</v>
      </c>
      <c r="Y56" s="1">
        <v>26.2</v>
      </c>
      <c r="Z56" s="1">
        <v>26.2</v>
      </c>
      <c r="AA56" s="1">
        <v>26.2</v>
      </c>
      <c r="AB56" s="1">
        <v>29.2</v>
      </c>
      <c r="AC56" s="1">
        <v>29.2</v>
      </c>
      <c r="AD56" s="1">
        <v>29.2</v>
      </c>
      <c r="AE56" s="1">
        <v>29.2</v>
      </c>
      <c r="AF56" s="1">
        <v>29.2</v>
      </c>
      <c r="AG56" s="1">
        <v>29.2</v>
      </c>
      <c r="AH56" s="1">
        <v>29.2</v>
      </c>
      <c r="AI56" s="1">
        <v>29.2</v>
      </c>
      <c r="AJ56" s="1">
        <v>29.2</v>
      </c>
      <c r="AK56" s="1">
        <v>29.2</v>
      </c>
      <c r="AL56" s="1">
        <v>29.2</v>
      </c>
      <c r="AM56" s="1">
        <v>29.2</v>
      </c>
      <c r="AN56" s="1">
        <v>29.2</v>
      </c>
      <c r="AO56" s="1">
        <v>29.2</v>
      </c>
      <c r="AP56" s="1">
        <v>29.2</v>
      </c>
      <c r="AQ56" s="1">
        <v>29.2</v>
      </c>
      <c r="AR56" s="1">
        <v>29.2</v>
      </c>
      <c r="AS56" s="1">
        <v>29.2</v>
      </c>
      <c r="AT56" s="1">
        <v>29.2</v>
      </c>
      <c r="AU56" s="1">
        <v>29.2</v>
      </c>
      <c r="AV56" s="1">
        <v>29.2</v>
      </c>
      <c r="AW56" s="1">
        <v>29.2</v>
      </c>
      <c r="AX56" s="1">
        <v>29.2</v>
      </c>
      <c r="AY56" s="1">
        <v>29.2</v>
      </c>
      <c r="AZ56" s="1">
        <v>29.2</v>
      </c>
      <c r="BA56" s="1">
        <v>29.2</v>
      </c>
      <c r="BB56" s="1">
        <v>29.2</v>
      </c>
      <c r="BC56" s="1">
        <v>29.2</v>
      </c>
      <c r="BD56" s="1">
        <v>29.2</v>
      </c>
      <c r="BE56" s="1">
        <v>29.2</v>
      </c>
      <c r="BF56" s="1">
        <v>29.2</v>
      </c>
      <c r="BG56" s="1">
        <v>29.2</v>
      </c>
      <c r="BH56" s="1">
        <v>29.2</v>
      </c>
      <c r="BI56" s="1">
        <v>29.2</v>
      </c>
      <c r="BJ56" s="1">
        <v>29.2</v>
      </c>
      <c r="BK56" s="1">
        <v>29.2</v>
      </c>
    </row>
    <row r="57" spans="1:63" x14ac:dyDescent="0.25">
      <c r="A57" s="1">
        <v>72</v>
      </c>
      <c r="B57" s="1">
        <v>5</v>
      </c>
      <c r="C57" s="1">
        <v>11.2</v>
      </c>
      <c r="D57" s="1">
        <v>11.2</v>
      </c>
      <c r="E57" s="1">
        <v>11.2</v>
      </c>
      <c r="F57" s="1">
        <v>11.2</v>
      </c>
      <c r="G57" s="1">
        <v>11.2</v>
      </c>
      <c r="H57" s="1">
        <v>17.2</v>
      </c>
      <c r="I57" s="1">
        <v>17.2</v>
      </c>
      <c r="J57" s="1">
        <v>17.2</v>
      </c>
      <c r="K57" s="1">
        <v>17.2</v>
      </c>
      <c r="L57" s="1">
        <v>17.2</v>
      </c>
      <c r="M57" s="1">
        <v>20.2</v>
      </c>
      <c r="N57" s="1">
        <v>20.2</v>
      </c>
      <c r="O57" s="1">
        <v>20.2</v>
      </c>
      <c r="P57" s="1">
        <v>20.2</v>
      </c>
      <c r="Q57" s="1">
        <v>20.2</v>
      </c>
      <c r="R57" s="1">
        <v>23.2</v>
      </c>
      <c r="S57" s="1">
        <v>23.2</v>
      </c>
      <c r="T57" s="1">
        <v>23.2</v>
      </c>
      <c r="U57" s="1">
        <v>23.2</v>
      </c>
      <c r="V57" s="1">
        <v>23.2</v>
      </c>
      <c r="W57" s="1">
        <v>26.2</v>
      </c>
      <c r="X57" s="1">
        <v>26.2</v>
      </c>
      <c r="Y57" s="1">
        <v>26.2</v>
      </c>
      <c r="Z57" s="1">
        <v>26.2</v>
      </c>
      <c r="AA57" s="1">
        <v>26.2</v>
      </c>
      <c r="AB57" s="1">
        <v>29.2</v>
      </c>
      <c r="AC57" s="1">
        <v>29.2</v>
      </c>
      <c r="AD57" s="1">
        <v>29.2</v>
      </c>
      <c r="AE57" s="1">
        <v>29.2</v>
      </c>
      <c r="AF57" s="1">
        <v>29.2</v>
      </c>
      <c r="AG57" s="1">
        <v>29.2</v>
      </c>
      <c r="AH57" s="1">
        <v>29.2</v>
      </c>
      <c r="AI57" s="1">
        <v>29.2</v>
      </c>
      <c r="AJ57" s="1">
        <v>29.2</v>
      </c>
      <c r="AK57" s="1">
        <v>29.2</v>
      </c>
      <c r="AL57" s="1">
        <v>29.2</v>
      </c>
      <c r="AM57" s="1">
        <v>29.2</v>
      </c>
      <c r="AN57" s="1">
        <v>29.2</v>
      </c>
      <c r="AO57" s="1">
        <v>29.2</v>
      </c>
      <c r="AP57" s="1">
        <v>29.2</v>
      </c>
      <c r="AQ57" s="1">
        <v>29.2</v>
      </c>
      <c r="AR57" s="1">
        <v>29.2</v>
      </c>
      <c r="AS57" s="1">
        <v>29.2</v>
      </c>
      <c r="AT57" s="1">
        <v>29.2</v>
      </c>
      <c r="AU57" s="1">
        <v>29.2</v>
      </c>
      <c r="AV57" s="1">
        <v>29.2</v>
      </c>
      <c r="AW57" s="1">
        <v>29.2</v>
      </c>
      <c r="AX57" s="1">
        <v>29.2</v>
      </c>
      <c r="AY57" s="1">
        <v>29.2</v>
      </c>
      <c r="AZ57" s="1">
        <v>29.2</v>
      </c>
      <c r="BA57" s="1">
        <v>29.2</v>
      </c>
      <c r="BB57" s="1">
        <v>29.2</v>
      </c>
      <c r="BC57" s="1">
        <v>29.2</v>
      </c>
      <c r="BD57" s="1">
        <v>29.2</v>
      </c>
      <c r="BE57" s="1">
        <v>29.2</v>
      </c>
      <c r="BF57" s="1">
        <v>29.2</v>
      </c>
      <c r="BG57" s="1">
        <v>29.2</v>
      </c>
      <c r="BH57" s="1">
        <v>29.2</v>
      </c>
      <c r="BI57" s="1">
        <v>29.2</v>
      </c>
      <c r="BJ57" s="1">
        <v>29.2</v>
      </c>
      <c r="BK57" s="1">
        <v>29.2</v>
      </c>
    </row>
    <row r="58" spans="1:63" x14ac:dyDescent="0.25">
      <c r="A58" s="1">
        <v>73</v>
      </c>
      <c r="B58" s="1">
        <v>5</v>
      </c>
      <c r="C58" s="1">
        <v>11.2</v>
      </c>
      <c r="D58" s="1">
        <v>11.2</v>
      </c>
      <c r="E58" s="1">
        <v>11.2</v>
      </c>
      <c r="F58" s="1">
        <v>11.2</v>
      </c>
      <c r="G58" s="1">
        <v>11.2</v>
      </c>
      <c r="H58" s="1">
        <v>17.2</v>
      </c>
      <c r="I58" s="1">
        <v>17.2</v>
      </c>
      <c r="J58" s="1">
        <v>17.2</v>
      </c>
      <c r="K58" s="1">
        <v>17.2</v>
      </c>
      <c r="L58" s="1">
        <v>17.2</v>
      </c>
      <c r="M58" s="1">
        <v>20.2</v>
      </c>
      <c r="N58" s="1">
        <v>20.2</v>
      </c>
      <c r="O58" s="1">
        <v>20.2</v>
      </c>
      <c r="P58" s="1">
        <v>20.2</v>
      </c>
      <c r="Q58" s="1">
        <v>20.2</v>
      </c>
      <c r="R58" s="1">
        <v>23.2</v>
      </c>
      <c r="S58" s="1">
        <v>23.2</v>
      </c>
      <c r="T58" s="1">
        <v>23.2</v>
      </c>
      <c r="U58" s="1">
        <v>23.2</v>
      </c>
      <c r="V58" s="1">
        <v>23.2</v>
      </c>
      <c r="W58" s="1">
        <v>26.2</v>
      </c>
      <c r="X58" s="1">
        <v>26.2</v>
      </c>
      <c r="Y58" s="1">
        <v>26.2</v>
      </c>
      <c r="Z58" s="1">
        <v>26.2</v>
      </c>
      <c r="AA58" s="1">
        <v>26.2</v>
      </c>
      <c r="AB58" s="1">
        <v>29.2</v>
      </c>
      <c r="AC58" s="1">
        <v>29.2</v>
      </c>
      <c r="AD58" s="1">
        <v>29.2</v>
      </c>
      <c r="AE58" s="1">
        <v>29.2</v>
      </c>
      <c r="AF58" s="1">
        <v>29.2</v>
      </c>
      <c r="AG58" s="1">
        <v>29.2</v>
      </c>
      <c r="AH58" s="1">
        <v>29.2</v>
      </c>
      <c r="AI58" s="1">
        <v>29.2</v>
      </c>
      <c r="AJ58" s="1">
        <v>29.2</v>
      </c>
      <c r="AK58" s="1">
        <v>29.2</v>
      </c>
      <c r="AL58" s="1">
        <v>29.2</v>
      </c>
      <c r="AM58" s="1">
        <v>29.2</v>
      </c>
      <c r="AN58" s="1">
        <v>29.2</v>
      </c>
      <c r="AO58" s="1">
        <v>29.2</v>
      </c>
      <c r="AP58" s="1">
        <v>29.2</v>
      </c>
      <c r="AQ58" s="1">
        <v>29.2</v>
      </c>
      <c r="AR58" s="1">
        <v>29.2</v>
      </c>
      <c r="AS58" s="1">
        <v>29.2</v>
      </c>
      <c r="AT58" s="1">
        <v>29.2</v>
      </c>
      <c r="AU58" s="1">
        <v>29.2</v>
      </c>
      <c r="AV58" s="1">
        <v>29.2</v>
      </c>
      <c r="AW58" s="1">
        <v>29.2</v>
      </c>
      <c r="AX58" s="1">
        <v>29.2</v>
      </c>
      <c r="AY58" s="1">
        <v>29.2</v>
      </c>
      <c r="AZ58" s="1">
        <v>29.2</v>
      </c>
      <c r="BA58" s="1">
        <v>29.2</v>
      </c>
      <c r="BB58" s="1">
        <v>29.2</v>
      </c>
      <c r="BC58" s="1">
        <v>29.2</v>
      </c>
      <c r="BD58" s="1">
        <v>29.2</v>
      </c>
      <c r="BE58" s="1">
        <v>29.2</v>
      </c>
      <c r="BF58" s="1">
        <v>29.2</v>
      </c>
      <c r="BG58" s="1">
        <v>29.2</v>
      </c>
      <c r="BH58" s="1">
        <v>29.2</v>
      </c>
      <c r="BI58" s="1">
        <v>29.2</v>
      </c>
      <c r="BJ58" s="1">
        <v>29.2</v>
      </c>
      <c r="BK58" s="1">
        <v>29.2</v>
      </c>
    </row>
    <row r="59" spans="1:63" x14ac:dyDescent="0.25">
      <c r="A59" s="1">
        <v>74</v>
      </c>
      <c r="B59" s="1">
        <v>5</v>
      </c>
      <c r="C59" s="1">
        <v>11.2</v>
      </c>
      <c r="D59" s="1">
        <v>11.2</v>
      </c>
      <c r="E59" s="1">
        <v>11.2</v>
      </c>
      <c r="F59" s="1">
        <v>11.2</v>
      </c>
      <c r="G59" s="1">
        <v>11.2</v>
      </c>
      <c r="H59" s="1">
        <v>17.2</v>
      </c>
      <c r="I59" s="1">
        <v>17.2</v>
      </c>
      <c r="J59" s="1">
        <v>17.2</v>
      </c>
      <c r="K59" s="1">
        <v>17.2</v>
      </c>
      <c r="L59" s="1">
        <v>17.2</v>
      </c>
      <c r="M59" s="1">
        <v>20.2</v>
      </c>
      <c r="N59" s="1">
        <v>20.2</v>
      </c>
      <c r="O59" s="1">
        <v>20.2</v>
      </c>
      <c r="P59" s="1">
        <v>20.2</v>
      </c>
      <c r="Q59" s="1">
        <v>20.2</v>
      </c>
      <c r="R59" s="1">
        <v>23.2</v>
      </c>
      <c r="S59" s="1">
        <v>23.2</v>
      </c>
      <c r="T59" s="1">
        <v>23.2</v>
      </c>
      <c r="U59" s="1">
        <v>23.2</v>
      </c>
      <c r="V59" s="1">
        <v>23.2</v>
      </c>
      <c r="W59" s="1">
        <v>26.2</v>
      </c>
      <c r="X59" s="1">
        <v>26.2</v>
      </c>
      <c r="Y59" s="1">
        <v>26.2</v>
      </c>
      <c r="Z59" s="1">
        <v>26.2</v>
      </c>
      <c r="AA59" s="1">
        <v>26.2</v>
      </c>
      <c r="AB59" s="1">
        <v>29.2</v>
      </c>
      <c r="AC59" s="1">
        <v>29.2</v>
      </c>
      <c r="AD59" s="1">
        <v>29.2</v>
      </c>
      <c r="AE59" s="1">
        <v>29.2</v>
      </c>
      <c r="AF59" s="1">
        <v>29.2</v>
      </c>
      <c r="AG59" s="1">
        <v>29.2</v>
      </c>
      <c r="AH59" s="1">
        <v>29.2</v>
      </c>
      <c r="AI59" s="1">
        <v>29.2</v>
      </c>
      <c r="AJ59" s="1">
        <v>29.2</v>
      </c>
      <c r="AK59" s="1">
        <v>29.2</v>
      </c>
      <c r="AL59" s="1">
        <v>29.2</v>
      </c>
      <c r="AM59" s="1">
        <v>29.2</v>
      </c>
      <c r="AN59" s="1">
        <v>29.2</v>
      </c>
      <c r="AO59" s="1">
        <v>29.2</v>
      </c>
      <c r="AP59" s="1">
        <v>29.2</v>
      </c>
      <c r="AQ59" s="1">
        <v>29.2</v>
      </c>
      <c r="AR59" s="1">
        <v>29.2</v>
      </c>
      <c r="AS59" s="1">
        <v>29.2</v>
      </c>
      <c r="AT59" s="1">
        <v>29.2</v>
      </c>
      <c r="AU59" s="1">
        <v>29.2</v>
      </c>
      <c r="AV59" s="1">
        <v>29.2</v>
      </c>
      <c r="AW59" s="1">
        <v>29.2</v>
      </c>
      <c r="AX59" s="1">
        <v>29.2</v>
      </c>
      <c r="AY59" s="1">
        <v>29.2</v>
      </c>
      <c r="AZ59" s="1">
        <v>29.2</v>
      </c>
      <c r="BA59" s="1">
        <v>29.2</v>
      </c>
      <c r="BB59" s="1">
        <v>29.2</v>
      </c>
      <c r="BC59" s="1">
        <v>29.2</v>
      </c>
      <c r="BD59" s="1">
        <v>29.2</v>
      </c>
      <c r="BE59" s="1">
        <v>29.2</v>
      </c>
      <c r="BF59" s="1">
        <v>29.2</v>
      </c>
      <c r="BG59" s="1">
        <v>29.2</v>
      </c>
      <c r="BH59" s="1">
        <v>29.2</v>
      </c>
      <c r="BI59" s="1">
        <v>29.2</v>
      </c>
      <c r="BJ59" s="1">
        <v>29.2</v>
      </c>
      <c r="BK59" s="1">
        <v>29.2</v>
      </c>
    </row>
    <row r="60" spans="1:63" x14ac:dyDescent="0.25">
      <c r="A60" s="1">
        <v>75</v>
      </c>
      <c r="B60" s="1">
        <v>5</v>
      </c>
      <c r="C60" s="1">
        <v>11.2</v>
      </c>
      <c r="D60" s="1">
        <v>11.2</v>
      </c>
      <c r="E60" s="1">
        <v>11.2</v>
      </c>
      <c r="F60" s="1">
        <v>11.2</v>
      </c>
      <c r="G60" s="1">
        <v>11.2</v>
      </c>
      <c r="H60" s="1">
        <v>17.2</v>
      </c>
      <c r="I60" s="1">
        <v>17.2</v>
      </c>
      <c r="J60" s="1">
        <v>17.2</v>
      </c>
      <c r="K60" s="1">
        <v>17.2</v>
      </c>
      <c r="L60" s="1">
        <v>17.2</v>
      </c>
      <c r="M60" s="1">
        <v>20.2</v>
      </c>
      <c r="N60" s="1">
        <v>20.2</v>
      </c>
      <c r="O60" s="1">
        <v>20.2</v>
      </c>
      <c r="P60" s="1">
        <v>20.2</v>
      </c>
      <c r="Q60" s="1">
        <v>20.2</v>
      </c>
      <c r="R60" s="1">
        <v>23.2</v>
      </c>
      <c r="S60" s="1">
        <v>23.2</v>
      </c>
      <c r="T60" s="1">
        <v>23.2</v>
      </c>
      <c r="U60" s="1">
        <v>23.2</v>
      </c>
      <c r="V60" s="1">
        <v>23.2</v>
      </c>
      <c r="W60" s="1">
        <v>26.2</v>
      </c>
      <c r="X60" s="1">
        <v>26.2</v>
      </c>
      <c r="Y60" s="1">
        <v>26.2</v>
      </c>
      <c r="Z60" s="1">
        <v>26.2</v>
      </c>
      <c r="AA60" s="1">
        <v>26.2</v>
      </c>
      <c r="AB60" s="1">
        <v>29.2</v>
      </c>
      <c r="AC60" s="1">
        <v>29.2</v>
      </c>
      <c r="AD60" s="1">
        <v>29.2</v>
      </c>
      <c r="AE60" s="1">
        <v>29.2</v>
      </c>
      <c r="AF60" s="1">
        <v>29.2</v>
      </c>
      <c r="AG60" s="1">
        <v>29.2</v>
      </c>
      <c r="AH60" s="1">
        <v>29.2</v>
      </c>
      <c r="AI60" s="1">
        <v>29.2</v>
      </c>
      <c r="AJ60" s="1">
        <v>29.2</v>
      </c>
      <c r="AK60" s="1">
        <v>29.2</v>
      </c>
      <c r="AL60" s="1">
        <v>29.2</v>
      </c>
      <c r="AM60" s="1">
        <v>29.2</v>
      </c>
      <c r="AN60" s="1">
        <v>29.2</v>
      </c>
      <c r="AO60" s="1">
        <v>29.2</v>
      </c>
      <c r="AP60" s="1">
        <v>29.2</v>
      </c>
      <c r="AQ60" s="1">
        <v>29.2</v>
      </c>
      <c r="AR60" s="1">
        <v>29.2</v>
      </c>
      <c r="AS60" s="1">
        <v>29.2</v>
      </c>
      <c r="AT60" s="1">
        <v>29.2</v>
      </c>
      <c r="AU60" s="1">
        <v>29.2</v>
      </c>
      <c r="AV60" s="1">
        <v>29.2</v>
      </c>
      <c r="AW60" s="1">
        <v>29.2</v>
      </c>
      <c r="AX60" s="1">
        <v>29.2</v>
      </c>
      <c r="AY60" s="1">
        <v>29.2</v>
      </c>
      <c r="AZ60" s="1">
        <v>29.2</v>
      </c>
      <c r="BA60" s="1">
        <v>29.2</v>
      </c>
      <c r="BB60" s="1">
        <v>29.2</v>
      </c>
      <c r="BC60" s="1">
        <v>29.2</v>
      </c>
      <c r="BD60" s="1">
        <v>29.2</v>
      </c>
      <c r="BE60" s="1">
        <v>29.2</v>
      </c>
      <c r="BF60" s="1">
        <v>29.2</v>
      </c>
      <c r="BG60" s="1">
        <v>29.2</v>
      </c>
      <c r="BH60" s="1">
        <v>29.2</v>
      </c>
      <c r="BI60" s="1">
        <v>29.2</v>
      </c>
      <c r="BJ60" s="1">
        <v>29.2</v>
      </c>
      <c r="BK60" s="1">
        <v>29.2</v>
      </c>
    </row>
    <row r="61" spans="1:63" x14ac:dyDescent="0.25">
      <c r="A61" s="1">
        <v>76</v>
      </c>
      <c r="B61" s="1">
        <v>5</v>
      </c>
      <c r="C61" s="1">
        <v>11.2</v>
      </c>
      <c r="D61" s="1">
        <v>11.2</v>
      </c>
      <c r="E61" s="1">
        <v>11.2</v>
      </c>
      <c r="F61" s="1">
        <v>11.2</v>
      </c>
      <c r="G61" s="1">
        <v>11.2</v>
      </c>
      <c r="H61" s="1">
        <v>17.2</v>
      </c>
      <c r="I61" s="1">
        <v>17.2</v>
      </c>
      <c r="J61" s="1">
        <v>17.2</v>
      </c>
      <c r="K61" s="1">
        <v>17.2</v>
      </c>
      <c r="L61" s="1">
        <v>17.2</v>
      </c>
      <c r="M61" s="1">
        <v>20.2</v>
      </c>
      <c r="N61" s="1">
        <v>20.2</v>
      </c>
      <c r="O61" s="1">
        <v>20.2</v>
      </c>
      <c r="P61" s="1">
        <v>20.2</v>
      </c>
      <c r="Q61" s="1">
        <v>20.2</v>
      </c>
      <c r="R61" s="1">
        <v>23.2</v>
      </c>
      <c r="S61" s="1">
        <v>23.2</v>
      </c>
      <c r="T61" s="1">
        <v>23.2</v>
      </c>
      <c r="U61" s="1">
        <v>23.2</v>
      </c>
      <c r="V61" s="1">
        <v>23.2</v>
      </c>
      <c r="W61" s="1">
        <v>26.2</v>
      </c>
      <c r="X61" s="1">
        <v>26.2</v>
      </c>
      <c r="Y61" s="1">
        <v>26.2</v>
      </c>
      <c r="Z61" s="1">
        <v>26.2</v>
      </c>
      <c r="AA61" s="1">
        <v>26.2</v>
      </c>
      <c r="AB61" s="1">
        <v>29.2</v>
      </c>
      <c r="AC61" s="1">
        <v>29.2</v>
      </c>
      <c r="AD61" s="1">
        <v>29.2</v>
      </c>
      <c r="AE61" s="1">
        <v>29.2</v>
      </c>
      <c r="AF61" s="1">
        <v>29.2</v>
      </c>
      <c r="AG61" s="1">
        <v>29.2</v>
      </c>
      <c r="AH61" s="1">
        <v>29.2</v>
      </c>
      <c r="AI61" s="1">
        <v>29.2</v>
      </c>
      <c r="AJ61" s="1">
        <v>29.2</v>
      </c>
      <c r="AK61" s="1">
        <v>29.2</v>
      </c>
      <c r="AL61" s="1">
        <v>29.2</v>
      </c>
      <c r="AM61" s="1">
        <v>29.2</v>
      </c>
      <c r="AN61" s="1">
        <v>29.2</v>
      </c>
      <c r="AO61" s="1">
        <v>29.2</v>
      </c>
      <c r="AP61" s="1">
        <v>29.2</v>
      </c>
      <c r="AQ61" s="1">
        <v>29.2</v>
      </c>
      <c r="AR61" s="1">
        <v>29.2</v>
      </c>
      <c r="AS61" s="1">
        <v>29.2</v>
      </c>
      <c r="AT61" s="1">
        <v>29.2</v>
      </c>
      <c r="AU61" s="1">
        <v>29.2</v>
      </c>
      <c r="AV61" s="1">
        <v>29.2</v>
      </c>
      <c r="AW61" s="1">
        <v>29.2</v>
      </c>
      <c r="AX61" s="1">
        <v>29.2</v>
      </c>
      <c r="AY61" s="1">
        <v>29.2</v>
      </c>
      <c r="AZ61" s="1">
        <v>29.2</v>
      </c>
      <c r="BA61" s="1">
        <v>29.2</v>
      </c>
      <c r="BB61" s="1">
        <v>29.2</v>
      </c>
      <c r="BC61" s="1">
        <v>29.2</v>
      </c>
      <c r="BD61" s="1">
        <v>29.2</v>
      </c>
      <c r="BE61" s="1">
        <v>29.2</v>
      </c>
      <c r="BF61" s="1">
        <v>29.2</v>
      </c>
      <c r="BG61" s="1">
        <v>29.2</v>
      </c>
      <c r="BH61" s="1">
        <v>29.2</v>
      </c>
      <c r="BI61" s="1">
        <v>29.2</v>
      </c>
      <c r="BJ61" s="1">
        <v>29.2</v>
      </c>
      <c r="BK61" s="1">
        <v>29.2</v>
      </c>
    </row>
    <row r="62" spans="1:63" x14ac:dyDescent="0.25">
      <c r="A62" s="1">
        <v>77</v>
      </c>
      <c r="B62" s="1">
        <v>5</v>
      </c>
      <c r="C62" s="1">
        <v>11.2</v>
      </c>
      <c r="D62" s="1">
        <v>11.2</v>
      </c>
      <c r="E62" s="1">
        <v>11.2</v>
      </c>
      <c r="F62" s="1">
        <v>11.2</v>
      </c>
      <c r="G62" s="1">
        <v>11.2</v>
      </c>
      <c r="H62" s="1">
        <v>17.2</v>
      </c>
      <c r="I62" s="1">
        <v>17.2</v>
      </c>
      <c r="J62" s="1">
        <v>17.2</v>
      </c>
      <c r="K62" s="1">
        <v>17.2</v>
      </c>
      <c r="L62" s="1">
        <v>17.2</v>
      </c>
      <c r="M62" s="1">
        <v>20.2</v>
      </c>
      <c r="N62" s="1">
        <v>20.2</v>
      </c>
      <c r="O62" s="1">
        <v>20.2</v>
      </c>
      <c r="P62" s="1">
        <v>20.2</v>
      </c>
      <c r="Q62" s="1">
        <v>20.2</v>
      </c>
      <c r="R62" s="1">
        <v>23.2</v>
      </c>
      <c r="S62" s="1">
        <v>23.2</v>
      </c>
      <c r="T62" s="1">
        <v>23.2</v>
      </c>
      <c r="U62" s="1">
        <v>23.2</v>
      </c>
      <c r="V62" s="1">
        <v>23.2</v>
      </c>
      <c r="W62" s="1">
        <v>26.2</v>
      </c>
      <c r="X62" s="1">
        <v>26.2</v>
      </c>
      <c r="Y62" s="1">
        <v>26.2</v>
      </c>
      <c r="Z62" s="1">
        <v>26.2</v>
      </c>
      <c r="AA62" s="1">
        <v>26.2</v>
      </c>
      <c r="AB62" s="1">
        <v>29.2</v>
      </c>
      <c r="AC62" s="1">
        <v>29.2</v>
      </c>
      <c r="AD62" s="1">
        <v>29.2</v>
      </c>
      <c r="AE62" s="1">
        <v>29.2</v>
      </c>
      <c r="AF62" s="1">
        <v>29.2</v>
      </c>
      <c r="AG62" s="1">
        <v>29.2</v>
      </c>
      <c r="AH62" s="1">
        <v>29.2</v>
      </c>
      <c r="AI62" s="1">
        <v>29.2</v>
      </c>
      <c r="AJ62" s="1">
        <v>29.2</v>
      </c>
      <c r="AK62" s="1">
        <v>29.2</v>
      </c>
      <c r="AL62" s="1">
        <v>29.2</v>
      </c>
      <c r="AM62" s="1">
        <v>29.2</v>
      </c>
      <c r="AN62" s="1">
        <v>29.2</v>
      </c>
      <c r="AO62" s="1">
        <v>29.2</v>
      </c>
      <c r="AP62" s="1">
        <v>29.2</v>
      </c>
      <c r="AQ62" s="1">
        <v>29.2</v>
      </c>
      <c r="AR62" s="1">
        <v>29.2</v>
      </c>
      <c r="AS62" s="1">
        <v>29.2</v>
      </c>
      <c r="AT62" s="1">
        <v>29.2</v>
      </c>
      <c r="AU62" s="1">
        <v>29.2</v>
      </c>
      <c r="AV62" s="1">
        <v>29.2</v>
      </c>
      <c r="AW62" s="1">
        <v>29.2</v>
      </c>
      <c r="AX62" s="1">
        <v>29.2</v>
      </c>
      <c r="AY62" s="1">
        <v>29.2</v>
      </c>
      <c r="AZ62" s="1">
        <v>29.2</v>
      </c>
      <c r="BA62" s="1">
        <v>29.2</v>
      </c>
      <c r="BB62" s="1">
        <v>29.2</v>
      </c>
      <c r="BC62" s="1">
        <v>29.2</v>
      </c>
      <c r="BD62" s="1">
        <v>29.2</v>
      </c>
      <c r="BE62" s="1">
        <v>29.2</v>
      </c>
      <c r="BF62" s="1">
        <v>29.2</v>
      </c>
      <c r="BG62" s="1">
        <v>29.2</v>
      </c>
      <c r="BH62" s="1">
        <v>29.2</v>
      </c>
      <c r="BI62" s="1">
        <v>29.2</v>
      </c>
      <c r="BJ62" s="1">
        <v>29.2</v>
      </c>
      <c r="BK62" s="1">
        <v>29.2</v>
      </c>
    </row>
    <row r="63" spans="1:63" x14ac:dyDescent="0.25">
      <c r="A63" s="1">
        <v>78</v>
      </c>
      <c r="B63" s="1">
        <v>5</v>
      </c>
      <c r="C63" s="1">
        <v>11.2</v>
      </c>
      <c r="D63" s="1">
        <v>11.2</v>
      </c>
      <c r="E63" s="1">
        <v>11.2</v>
      </c>
      <c r="F63" s="1">
        <v>11.2</v>
      </c>
      <c r="G63" s="1">
        <v>11.2</v>
      </c>
      <c r="H63" s="1">
        <v>17.2</v>
      </c>
      <c r="I63" s="1">
        <v>17.2</v>
      </c>
      <c r="J63" s="1">
        <v>17.2</v>
      </c>
      <c r="K63" s="1">
        <v>17.2</v>
      </c>
      <c r="L63" s="1">
        <v>17.2</v>
      </c>
      <c r="M63" s="1">
        <v>20.2</v>
      </c>
      <c r="N63" s="1">
        <v>20.2</v>
      </c>
      <c r="O63" s="1">
        <v>20.2</v>
      </c>
      <c r="P63" s="1">
        <v>20.2</v>
      </c>
      <c r="Q63" s="1">
        <v>20.2</v>
      </c>
      <c r="R63" s="1">
        <v>23.2</v>
      </c>
      <c r="S63" s="1">
        <v>23.2</v>
      </c>
      <c r="T63" s="1">
        <v>23.2</v>
      </c>
      <c r="U63" s="1">
        <v>23.2</v>
      </c>
      <c r="V63" s="1">
        <v>23.2</v>
      </c>
      <c r="W63" s="1">
        <v>26.2</v>
      </c>
      <c r="X63" s="1">
        <v>26.2</v>
      </c>
      <c r="Y63" s="1">
        <v>26.2</v>
      </c>
      <c r="Z63" s="1">
        <v>26.2</v>
      </c>
      <c r="AA63" s="1">
        <v>26.2</v>
      </c>
      <c r="AB63" s="1">
        <v>29.2</v>
      </c>
      <c r="AC63" s="1">
        <v>29.2</v>
      </c>
      <c r="AD63" s="1">
        <v>29.2</v>
      </c>
      <c r="AE63" s="1">
        <v>29.2</v>
      </c>
      <c r="AF63" s="1">
        <v>29.2</v>
      </c>
      <c r="AG63" s="1">
        <v>29.2</v>
      </c>
      <c r="AH63" s="1">
        <v>29.2</v>
      </c>
      <c r="AI63" s="1">
        <v>29.2</v>
      </c>
      <c r="AJ63" s="1">
        <v>29.2</v>
      </c>
      <c r="AK63" s="1">
        <v>29.2</v>
      </c>
      <c r="AL63" s="1">
        <v>29.2</v>
      </c>
      <c r="AM63" s="1">
        <v>29.2</v>
      </c>
      <c r="AN63" s="1">
        <v>29.2</v>
      </c>
      <c r="AO63" s="1">
        <v>29.2</v>
      </c>
      <c r="AP63" s="1">
        <v>29.2</v>
      </c>
      <c r="AQ63" s="1">
        <v>29.2</v>
      </c>
      <c r="AR63" s="1">
        <v>29.2</v>
      </c>
      <c r="AS63" s="1">
        <v>29.2</v>
      </c>
      <c r="AT63" s="1">
        <v>29.2</v>
      </c>
      <c r="AU63" s="1">
        <v>29.2</v>
      </c>
      <c r="AV63" s="1">
        <v>29.2</v>
      </c>
      <c r="AW63" s="1">
        <v>29.2</v>
      </c>
      <c r="AX63" s="1">
        <v>29.2</v>
      </c>
      <c r="AY63" s="1">
        <v>29.2</v>
      </c>
      <c r="AZ63" s="1">
        <v>29.2</v>
      </c>
      <c r="BA63" s="1">
        <v>29.2</v>
      </c>
      <c r="BB63" s="1">
        <v>29.2</v>
      </c>
      <c r="BC63" s="1">
        <v>29.2</v>
      </c>
      <c r="BD63" s="1">
        <v>29.2</v>
      </c>
      <c r="BE63" s="1">
        <v>29.2</v>
      </c>
      <c r="BF63" s="1">
        <v>29.2</v>
      </c>
      <c r="BG63" s="1">
        <v>29.2</v>
      </c>
      <c r="BH63" s="1">
        <v>29.2</v>
      </c>
      <c r="BI63" s="1">
        <v>29.2</v>
      </c>
      <c r="BJ63" s="1">
        <v>29.2</v>
      </c>
      <c r="BK63" s="1">
        <v>29.2</v>
      </c>
    </row>
    <row r="64" spans="1:63" x14ac:dyDescent="0.25">
      <c r="A64" s="1">
        <v>79</v>
      </c>
      <c r="B64" s="1">
        <v>5</v>
      </c>
      <c r="C64" s="1">
        <v>11.2</v>
      </c>
      <c r="D64" s="1">
        <v>11.2</v>
      </c>
      <c r="E64" s="1">
        <v>11.2</v>
      </c>
      <c r="F64" s="1">
        <v>11.2</v>
      </c>
      <c r="G64" s="1">
        <v>11.2</v>
      </c>
      <c r="H64" s="1">
        <v>17.2</v>
      </c>
      <c r="I64" s="1">
        <v>17.2</v>
      </c>
      <c r="J64" s="1">
        <v>17.2</v>
      </c>
      <c r="K64" s="1">
        <v>17.2</v>
      </c>
      <c r="L64" s="1">
        <v>17.2</v>
      </c>
      <c r="M64" s="1">
        <v>20.2</v>
      </c>
      <c r="N64" s="1">
        <v>20.2</v>
      </c>
      <c r="O64" s="1">
        <v>20.2</v>
      </c>
      <c r="P64" s="1">
        <v>20.2</v>
      </c>
      <c r="Q64" s="1">
        <v>20.2</v>
      </c>
      <c r="R64" s="1">
        <v>23.2</v>
      </c>
      <c r="S64" s="1">
        <v>23.2</v>
      </c>
      <c r="T64" s="1">
        <v>23.2</v>
      </c>
      <c r="U64" s="1">
        <v>23.2</v>
      </c>
      <c r="V64" s="1">
        <v>23.2</v>
      </c>
      <c r="W64" s="1">
        <v>26.2</v>
      </c>
      <c r="X64" s="1">
        <v>26.2</v>
      </c>
      <c r="Y64" s="1">
        <v>26.2</v>
      </c>
      <c r="Z64" s="1">
        <v>26.2</v>
      </c>
      <c r="AA64" s="1">
        <v>26.2</v>
      </c>
      <c r="AB64" s="1">
        <v>29.2</v>
      </c>
      <c r="AC64" s="1">
        <v>29.2</v>
      </c>
      <c r="AD64" s="1">
        <v>29.2</v>
      </c>
      <c r="AE64" s="1">
        <v>29.2</v>
      </c>
      <c r="AF64" s="1">
        <v>29.2</v>
      </c>
      <c r="AG64" s="1">
        <v>29.2</v>
      </c>
      <c r="AH64" s="1">
        <v>29.2</v>
      </c>
      <c r="AI64" s="1">
        <v>29.2</v>
      </c>
      <c r="AJ64" s="1">
        <v>29.2</v>
      </c>
      <c r="AK64" s="1">
        <v>29.2</v>
      </c>
      <c r="AL64" s="1">
        <v>29.2</v>
      </c>
      <c r="AM64" s="1">
        <v>29.2</v>
      </c>
      <c r="AN64" s="1">
        <v>29.2</v>
      </c>
      <c r="AO64" s="1">
        <v>29.2</v>
      </c>
      <c r="AP64" s="1">
        <v>29.2</v>
      </c>
      <c r="AQ64" s="1">
        <v>29.2</v>
      </c>
      <c r="AR64" s="1">
        <v>29.2</v>
      </c>
      <c r="AS64" s="1">
        <v>29.2</v>
      </c>
      <c r="AT64" s="1">
        <v>29.2</v>
      </c>
      <c r="AU64" s="1">
        <v>29.2</v>
      </c>
      <c r="AV64" s="1">
        <v>29.2</v>
      </c>
      <c r="AW64" s="1">
        <v>29.2</v>
      </c>
      <c r="AX64" s="1">
        <v>29.2</v>
      </c>
      <c r="AY64" s="1">
        <v>29.2</v>
      </c>
      <c r="AZ64" s="1">
        <v>29.2</v>
      </c>
      <c r="BA64" s="1">
        <v>29.2</v>
      </c>
      <c r="BB64" s="1">
        <v>29.2</v>
      </c>
      <c r="BC64" s="1">
        <v>29.2</v>
      </c>
      <c r="BD64" s="1">
        <v>29.2</v>
      </c>
      <c r="BE64" s="1">
        <v>29.2</v>
      </c>
      <c r="BF64" s="1">
        <v>29.2</v>
      </c>
      <c r="BG64" s="1">
        <v>29.2</v>
      </c>
      <c r="BH64" s="1">
        <v>29.2</v>
      </c>
      <c r="BI64" s="1">
        <v>29.2</v>
      </c>
      <c r="BJ64" s="1">
        <v>29.2</v>
      </c>
      <c r="BK64" s="1">
        <v>29.2</v>
      </c>
    </row>
    <row r="65" spans="1:63" x14ac:dyDescent="0.25">
      <c r="A65" s="1">
        <v>80</v>
      </c>
      <c r="B65" s="1">
        <v>5</v>
      </c>
      <c r="C65" s="1">
        <v>11.2</v>
      </c>
      <c r="D65" s="1">
        <v>11.2</v>
      </c>
      <c r="E65" s="1">
        <v>11.2</v>
      </c>
      <c r="F65" s="1">
        <v>11.2</v>
      </c>
      <c r="G65" s="1">
        <v>11.2</v>
      </c>
      <c r="H65" s="1">
        <v>17.2</v>
      </c>
      <c r="I65" s="1">
        <v>17.2</v>
      </c>
      <c r="J65" s="1">
        <v>17.2</v>
      </c>
      <c r="K65" s="1">
        <v>17.2</v>
      </c>
      <c r="L65" s="1">
        <v>17.2</v>
      </c>
      <c r="M65" s="1">
        <v>20.2</v>
      </c>
      <c r="N65" s="1">
        <v>20.2</v>
      </c>
      <c r="O65" s="1">
        <v>20.2</v>
      </c>
      <c r="P65" s="1">
        <v>20.2</v>
      </c>
      <c r="Q65" s="1">
        <v>20.2</v>
      </c>
      <c r="R65" s="1">
        <v>23.2</v>
      </c>
      <c r="S65" s="1">
        <v>23.2</v>
      </c>
      <c r="T65" s="1">
        <v>23.2</v>
      </c>
      <c r="U65" s="1">
        <v>23.2</v>
      </c>
      <c r="V65" s="1">
        <v>23.2</v>
      </c>
      <c r="W65" s="1">
        <v>26.2</v>
      </c>
      <c r="X65" s="1">
        <v>26.2</v>
      </c>
      <c r="Y65" s="1">
        <v>26.2</v>
      </c>
      <c r="Z65" s="1">
        <v>26.2</v>
      </c>
      <c r="AA65" s="1">
        <v>26.2</v>
      </c>
      <c r="AB65" s="1">
        <v>29.2</v>
      </c>
      <c r="AC65" s="1">
        <v>29.2</v>
      </c>
      <c r="AD65" s="1">
        <v>29.2</v>
      </c>
      <c r="AE65" s="1">
        <v>29.2</v>
      </c>
      <c r="AF65" s="1">
        <v>29.2</v>
      </c>
      <c r="AG65" s="1">
        <v>29.2</v>
      </c>
      <c r="AH65" s="1">
        <v>29.2</v>
      </c>
      <c r="AI65" s="1">
        <v>29.2</v>
      </c>
      <c r="AJ65" s="1">
        <v>29.2</v>
      </c>
      <c r="AK65" s="1">
        <v>29.2</v>
      </c>
      <c r="AL65" s="1">
        <v>29.2</v>
      </c>
      <c r="AM65" s="1">
        <v>29.2</v>
      </c>
      <c r="AN65" s="1">
        <v>29.2</v>
      </c>
      <c r="AO65" s="1">
        <v>29.2</v>
      </c>
      <c r="AP65" s="1">
        <v>29.2</v>
      </c>
      <c r="AQ65" s="1">
        <v>29.2</v>
      </c>
      <c r="AR65" s="1">
        <v>29.2</v>
      </c>
      <c r="AS65" s="1">
        <v>29.2</v>
      </c>
      <c r="AT65" s="1">
        <v>29.2</v>
      </c>
      <c r="AU65" s="1">
        <v>29.2</v>
      </c>
      <c r="AV65" s="1">
        <v>29.2</v>
      </c>
      <c r="AW65" s="1">
        <v>29.2</v>
      </c>
      <c r="AX65" s="1">
        <v>29.2</v>
      </c>
      <c r="AY65" s="1">
        <v>29.2</v>
      </c>
      <c r="AZ65" s="1">
        <v>29.2</v>
      </c>
      <c r="BA65" s="1">
        <v>29.2</v>
      </c>
      <c r="BB65" s="1">
        <v>29.2</v>
      </c>
      <c r="BC65" s="1">
        <v>29.2</v>
      </c>
      <c r="BD65" s="1">
        <v>29.2</v>
      </c>
      <c r="BE65" s="1">
        <v>29.2</v>
      </c>
      <c r="BF65" s="1">
        <v>29.2</v>
      </c>
      <c r="BG65" s="1">
        <v>29.2</v>
      </c>
      <c r="BH65" s="1">
        <v>29.2</v>
      </c>
      <c r="BI65" s="1">
        <v>29.2</v>
      </c>
      <c r="BJ65" s="1">
        <v>29.2</v>
      </c>
      <c r="BK65" s="1">
        <v>29.2</v>
      </c>
    </row>
    <row r="66" spans="1:63" x14ac:dyDescent="0.25">
      <c r="A66" s="1">
        <v>81</v>
      </c>
      <c r="B66" s="1">
        <v>5</v>
      </c>
      <c r="C66" s="1">
        <v>11.2</v>
      </c>
      <c r="D66" s="1">
        <v>11.2</v>
      </c>
      <c r="E66" s="1">
        <v>11.2</v>
      </c>
      <c r="F66" s="1">
        <v>11.2</v>
      </c>
      <c r="G66" s="1">
        <v>11.2</v>
      </c>
      <c r="H66" s="1">
        <v>17.2</v>
      </c>
      <c r="I66" s="1">
        <v>17.2</v>
      </c>
      <c r="J66" s="1">
        <v>17.2</v>
      </c>
      <c r="K66" s="1">
        <v>17.2</v>
      </c>
      <c r="L66" s="1">
        <v>17.2</v>
      </c>
      <c r="M66" s="1">
        <v>20.2</v>
      </c>
      <c r="N66" s="1">
        <v>20.2</v>
      </c>
      <c r="O66" s="1">
        <v>20.2</v>
      </c>
      <c r="P66" s="1">
        <v>20.2</v>
      </c>
      <c r="Q66" s="1">
        <v>20.2</v>
      </c>
      <c r="R66" s="1">
        <v>23.2</v>
      </c>
      <c r="S66" s="1">
        <v>23.2</v>
      </c>
      <c r="T66" s="1">
        <v>23.2</v>
      </c>
      <c r="U66" s="1">
        <v>23.2</v>
      </c>
      <c r="V66" s="1">
        <v>23.2</v>
      </c>
      <c r="W66" s="1">
        <v>26.2</v>
      </c>
      <c r="X66" s="1">
        <v>26.2</v>
      </c>
      <c r="Y66" s="1">
        <v>26.2</v>
      </c>
      <c r="Z66" s="1">
        <v>26.2</v>
      </c>
      <c r="AA66" s="1">
        <v>26.2</v>
      </c>
      <c r="AB66" s="1">
        <v>29.2</v>
      </c>
      <c r="AC66" s="1">
        <v>29.2</v>
      </c>
      <c r="AD66" s="1">
        <v>29.2</v>
      </c>
      <c r="AE66" s="1">
        <v>29.2</v>
      </c>
      <c r="AF66" s="1">
        <v>29.2</v>
      </c>
      <c r="AG66" s="1">
        <v>29.2</v>
      </c>
      <c r="AH66" s="1">
        <v>29.2</v>
      </c>
      <c r="AI66" s="1">
        <v>29.2</v>
      </c>
      <c r="AJ66" s="1">
        <v>29.2</v>
      </c>
      <c r="AK66" s="1">
        <v>29.2</v>
      </c>
      <c r="AL66" s="1">
        <v>29.2</v>
      </c>
      <c r="AM66" s="1">
        <v>29.2</v>
      </c>
      <c r="AN66" s="1">
        <v>29.2</v>
      </c>
      <c r="AO66" s="1">
        <v>29.2</v>
      </c>
      <c r="AP66" s="1">
        <v>29.2</v>
      </c>
      <c r="AQ66" s="1">
        <v>29.2</v>
      </c>
      <c r="AR66" s="1">
        <v>29.2</v>
      </c>
      <c r="AS66" s="1">
        <v>29.2</v>
      </c>
      <c r="AT66" s="1">
        <v>29.2</v>
      </c>
      <c r="AU66" s="1">
        <v>29.2</v>
      </c>
      <c r="AV66" s="1">
        <v>29.2</v>
      </c>
      <c r="AW66" s="1">
        <v>29.2</v>
      </c>
      <c r="AX66" s="1">
        <v>29.2</v>
      </c>
      <c r="AY66" s="1">
        <v>29.2</v>
      </c>
      <c r="AZ66" s="1">
        <v>29.2</v>
      </c>
      <c r="BA66" s="1">
        <v>29.2</v>
      </c>
      <c r="BB66" s="1">
        <v>29.2</v>
      </c>
      <c r="BC66" s="1">
        <v>29.2</v>
      </c>
      <c r="BD66" s="1">
        <v>29.2</v>
      </c>
      <c r="BE66" s="1">
        <v>29.2</v>
      </c>
      <c r="BF66" s="1">
        <v>29.2</v>
      </c>
      <c r="BG66" s="1">
        <v>29.2</v>
      </c>
      <c r="BH66" s="1">
        <v>29.2</v>
      </c>
      <c r="BI66" s="1">
        <v>29.2</v>
      </c>
      <c r="BJ66" s="1">
        <v>29.2</v>
      </c>
      <c r="BK66" s="1">
        <v>29.2</v>
      </c>
    </row>
    <row r="67" spans="1:63" x14ac:dyDescent="0.25">
      <c r="A67" s="1">
        <v>82</v>
      </c>
      <c r="B67" s="1">
        <v>5</v>
      </c>
      <c r="C67" s="1">
        <v>11.2</v>
      </c>
      <c r="D67" s="1">
        <v>11.2</v>
      </c>
      <c r="E67" s="1">
        <v>11.2</v>
      </c>
      <c r="F67" s="1">
        <v>11.2</v>
      </c>
      <c r="G67" s="1">
        <v>11.2</v>
      </c>
      <c r="H67" s="1">
        <v>17.2</v>
      </c>
      <c r="I67" s="1">
        <v>17.2</v>
      </c>
      <c r="J67" s="1">
        <v>17.2</v>
      </c>
      <c r="K67" s="1">
        <v>17.2</v>
      </c>
      <c r="L67" s="1">
        <v>17.2</v>
      </c>
      <c r="M67" s="1">
        <v>20.2</v>
      </c>
      <c r="N67" s="1">
        <v>20.2</v>
      </c>
      <c r="O67" s="1">
        <v>20.2</v>
      </c>
      <c r="P67" s="1">
        <v>20.2</v>
      </c>
      <c r="Q67" s="1">
        <v>20.2</v>
      </c>
      <c r="R67" s="1">
        <v>23.2</v>
      </c>
      <c r="S67" s="1">
        <v>23.2</v>
      </c>
      <c r="T67" s="1">
        <v>23.2</v>
      </c>
      <c r="U67" s="1">
        <v>23.2</v>
      </c>
      <c r="V67" s="1">
        <v>23.2</v>
      </c>
      <c r="W67" s="1">
        <v>26.2</v>
      </c>
      <c r="X67" s="1">
        <v>26.2</v>
      </c>
      <c r="Y67" s="1">
        <v>26.2</v>
      </c>
      <c r="Z67" s="1">
        <v>26.2</v>
      </c>
      <c r="AA67" s="1">
        <v>26.2</v>
      </c>
      <c r="AB67" s="1">
        <v>29.2</v>
      </c>
      <c r="AC67" s="1">
        <v>29.2</v>
      </c>
      <c r="AD67" s="1">
        <v>29.2</v>
      </c>
      <c r="AE67" s="1">
        <v>29.2</v>
      </c>
      <c r="AF67" s="1">
        <v>29.2</v>
      </c>
      <c r="AG67" s="1">
        <v>29.2</v>
      </c>
      <c r="AH67" s="1">
        <v>29.2</v>
      </c>
      <c r="AI67" s="1">
        <v>29.2</v>
      </c>
      <c r="AJ67" s="1">
        <v>29.2</v>
      </c>
      <c r="AK67" s="1">
        <v>29.2</v>
      </c>
      <c r="AL67" s="1">
        <v>29.2</v>
      </c>
      <c r="AM67" s="1">
        <v>29.2</v>
      </c>
      <c r="AN67" s="1">
        <v>29.2</v>
      </c>
      <c r="AO67" s="1">
        <v>29.2</v>
      </c>
      <c r="AP67" s="1">
        <v>29.2</v>
      </c>
      <c r="AQ67" s="1">
        <v>29.2</v>
      </c>
      <c r="AR67" s="1">
        <v>29.2</v>
      </c>
      <c r="AS67" s="1">
        <v>29.2</v>
      </c>
      <c r="AT67" s="1">
        <v>29.2</v>
      </c>
      <c r="AU67" s="1">
        <v>29.2</v>
      </c>
      <c r="AV67" s="1">
        <v>29.2</v>
      </c>
      <c r="AW67" s="1">
        <v>29.2</v>
      </c>
      <c r="AX67" s="1">
        <v>29.2</v>
      </c>
      <c r="AY67" s="1">
        <v>29.2</v>
      </c>
      <c r="AZ67" s="1">
        <v>29.2</v>
      </c>
      <c r="BA67" s="1">
        <v>29.2</v>
      </c>
      <c r="BB67" s="1">
        <v>29.2</v>
      </c>
      <c r="BC67" s="1">
        <v>29.2</v>
      </c>
      <c r="BD67" s="1">
        <v>29.2</v>
      </c>
      <c r="BE67" s="1">
        <v>29.2</v>
      </c>
      <c r="BF67" s="1">
        <v>29.2</v>
      </c>
      <c r="BG67" s="1">
        <v>29.2</v>
      </c>
      <c r="BH67" s="1">
        <v>29.2</v>
      </c>
      <c r="BI67" s="1">
        <v>29.2</v>
      </c>
      <c r="BJ67" s="1">
        <v>29.2</v>
      </c>
      <c r="BK67" s="1">
        <v>29.2</v>
      </c>
    </row>
    <row r="68" spans="1:63" x14ac:dyDescent="0.25">
      <c r="A68" s="1">
        <v>83</v>
      </c>
      <c r="B68" s="1">
        <v>5</v>
      </c>
      <c r="C68" s="1">
        <v>11.2</v>
      </c>
      <c r="D68" s="1">
        <v>11.2</v>
      </c>
      <c r="E68" s="1">
        <v>11.2</v>
      </c>
      <c r="F68" s="1">
        <v>11.2</v>
      </c>
      <c r="G68" s="1">
        <v>11.2</v>
      </c>
      <c r="H68" s="1">
        <v>17.2</v>
      </c>
      <c r="I68" s="1">
        <v>17.2</v>
      </c>
      <c r="J68" s="1">
        <v>17.2</v>
      </c>
      <c r="K68" s="1">
        <v>17.2</v>
      </c>
      <c r="L68" s="1">
        <v>17.2</v>
      </c>
      <c r="M68" s="1">
        <v>20.2</v>
      </c>
      <c r="N68" s="1">
        <v>20.2</v>
      </c>
      <c r="O68" s="1">
        <v>20.2</v>
      </c>
      <c r="P68" s="1">
        <v>20.2</v>
      </c>
      <c r="Q68" s="1">
        <v>20.2</v>
      </c>
      <c r="R68" s="1">
        <v>23.2</v>
      </c>
      <c r="S68" s="1">
        <v>23.2</v>
      </c>
      <c r="T68" s="1">
        <v>23.2</v>
      </c>
      <c r="U68" s="1">
        <v>23.2</v>
      </c>
      <c r="V68" s="1">
        <v>23.2</v>
      </c>
      <c r="W68" s="1">
        <v>26.2</v>
      </c>
      <c r="X68" s="1">
        <v>26.2</v>
      </c>
      <c r="Y68" s="1">
        <v>26.2</v>
      </c>
      <c r="Z68" s="1">
        <v>26.2</v>
      </c>
      <c r="AA68" s="1">
        <v>26.2</v>
      </c>
      <c r="AB68" s="1">
        <v>29.2</v>
      </c>
      <c r="AC68" s="1">
        <v>29.2</v>
      </c>
      <c r="AD68" s="1">
        <v>29.2</v>
      </c>
      <c r="AE68" s="1">
        <v>29.2</v>
      </c>
      <c r="AF68" s="1">
        <v>29.2</v>
      </c>
      <c r="AG68" s="1">
        <v>29.2</v>
      </c>
      <c r="AH68" s="1">
        <v>29.2</v>
      </c>
      <c r="AI68" s="1">
        <v>29.2</v>
      </c>
      <c r="AJ68" s="1">
        <v>29.2</v>
      </c>
      <c r="AK68" s="1">
        <v>29.2</v>
      </c>
      <c r="AL68" s="1">
        <v>29.2</v>
      </c>
      <c r="AM68" s="1">
        <v>29.2</v>
      </c>
      <c r="AN68" s="1">
        <v>29.2</v>
      </c>
      <c r="AO68" s="1">
        <v>29.2</v>
      </c>
      <c r="AP68" s="1">
        <v>29.2</v>
      </c>
      <c r="AQ68" s="1">
        <v>29.2</v>
      </c>
      <c r="AR68" s="1">
        <v>29.2</v>
      </c>
      <c r="AS68" s="1">
        <v>29.2</v>
      </c>
      <c r="AT68" s="1">
        <v>29.2</v>
      </c>
      <c r="AU68" s="1">
        <v>29.2</v>
      </c>
      <c r="AV68" s="1">
        <v>29.2</v>
      </c>
      <c r="AW68" s="1">
        <v>29.2</v>
      </c>
      <c r="AX68" s="1">
        <v>29.2</v>
      </c>
      <c r="AY68" s="1">
        <v>29.2</v>
      </c>
      <c r="AZ68" s="1">
        <v>29.2</v>
      </c>
      <c r="BA68" s="1">
        <v>29.2</v>
      </c>
      <c r="BB68" s="1">
        <v>29.2</v>
      </c>
      <c r="BC68" s="1">
        <v>29.2</v>
      </c>
      <c r="BD68" s="1">
        <v>29.2</v>
      </c>
      <c r="BE68" s="1">
        <v>29.2</v>
      </c>
      <c r="BF68" s="1">
        <v>29.2</v>
      </c>
      <c r="BG68" s="1">
        <v>29.2</v>
      </c>
      <c r="BH68" s="1">
        <v>29.2</v>
      </c>
      <c r="BI68" s="1">
        <v>29.2</v>
      </c>
      <c r="BJ68" s="1">
        <v>29.2</v>
      </c>
      <c r="BK68" s="1">
        <v>29.2</v>
      </c>
    </row>
    <row r="69" spans="1:63" x14ac:dyDescent="0.25">
      <c r="A69" s="1">
        <v>84</v>
      </c>
      <c r="B69" s="1">
        <v>5</v>
      </c>
      <c r="C69" s="1">
        <v>11.2</v>
      </c>
      <c r="D69" s="1">
        <v>11.2</v>
      </c>
      <c r="E69" s="1">
        <v>11.2</v>
      </c>
      <c r="F69" s="1">
        <v>11.2</v>
      </c>
      <c r="G69" s="1">
        <v>11.2</v>
      </c>
      <c r="H69" s="1">
        <v>17.2</v>
      </c>
      <c r="I69" s="1">
        <v>17.2</v>
      </c>
      <c r="J69" s="1">
        <v>17.2</v>
      </c>
      <c r="K69" s="1">
        <v>17.2</v>
      </c>
      <c r="L69" s="1">
        <v>17.2</v>
      </c>
      <c r="M69" s="1">
        <v>20.2</v>
      </c>
      <c r="N69" s="1">
        <v>20.2</v>
      </c>
      <c r="O69" s="1">
        <v>20.2</v>
      </c>
      <c r="P69" s="1">
        <v>20.2</v>
      </c>
      <c r="Q69" s="1">
        <v>20.2</v>
      </c>
      <c r="R69" s="1">
        <v>23.2</v>
      </c>
      <c r="S69" s="1">
        <v>23.2</v>
      </c>
      <c r="T69" s="1">
        <v>23.2</v>
      </c>
      <c r="U69" s="1">
        <v>23.2</v>
      </c>
      <c r="V69" s="1">
        <v>23.2</v>
      </c>
      <c r="W69" s="1">
        <v>26.2</v>
      </c>
      <c r="X69" s="1">
        <v>26.2</v>
      </c>
      <c r="Y69" s="1">
        <v>26.2</v>
      </c>
      <c r="Z69" s="1">
        <v>26.2</v>
      </c>
      <c r="AA69" s="1">
        <v>26.2</v>
      </c>
      <c r="AB69" s="1">
        <v>29.2</v>
      </c>
      <c r="AC69" s="1">
        <v>29.2</v>
      </c>
      <c r="AD69" s="1">
        <v>29.2</v>
      </c>
      <c r="AE69" s="1">
        <v>29.2</v>
      </c>
      <c r="AF69" s="1">
        <v>29.2</v>
      </c>
      <c r="AG69" s="1">
        <v>29.2</v>
      </c>
      <c r="AH69" s="1">
        <v>29.2</v>
      </c>
      <c r="AI69" s="1">
        <v>29.2</v>
      </c>
      <c r="AJ69" s="1">
        <v>29.2</v>
      </c>
      <c r="AK69" s="1">
        <v>29.2</v>
      </c>
      <c r="AL69" s="1">
        <v>29.2</v>
      </c>
      <c r="AM69" s="1">
        <v>29.2</v>
      </c>
      <c r="AN69" s="1">
        <v>29.2</v>
      </c>
      <c r="AO69" s="1">
        <v>29.2</v>
      </c>
      <c r="AP69" s="1">
        <v>29.2</v>
      </c>
      <c r="AQ69" s="1">
        <v>29.2</v>
      </c>
      <c r="AR69" s="1">
        <v>29.2</v>
      </c>
      <c r="AS69" s="1">
        <v>29.2</v>
      </c>
      <c r="AT69" s="1">
        <v>29.2</v>
      </c>
      <c r="AU69" s="1">
        <v>29.2</v>
      </c>
      <c r="AV69" s="1">
        <v>29.2</v>
      </c>
      <c r="AW69" s="1">
        <v>29.2</v>
      </c>
      <c r="AX69" s="1">
        <v>29.2</v>
      </c>
      <c r="AY69" s="1">
        <v>29.2</v>
      </c>
      <c r="AZ69" s="1">
        <v>29.2</v>
      </c>
      <c r="BA69" s="1">
        <v>29.2</v>
      </c>
      <c r="BB69" s="1">
        <v>29.2</v>
      </c>
      <c r="BC69" s="1">
        <v>29.2</v>
      </c>
      <c r="BD69" s="1">
        <v>29.2</v>
      </c>
      <c r="BE69" s="1">
        <v>29.2</v>
      </c>
      <c r="BF69" s="1">
        <v>29.2</v>
      </c>
      <c r="BG69" s="1">
        <v>29.2</v>
      </c>
      <c r="BH69" s="1">
        <v>29.2</v>
      </c>
      <c r="BI69" s="1">
        <v>29.2</v>
      </c>
      <c r="BJ69" s="1">
        <v>29.2</v>
      </c>
      <c r="BK69" s="1">
        <v>29.2</v>
      </c>
    </row>
    <row r="70" spans="1:63" x14ac:dyDescent="0.25">
      <c r="A70" s="1">
        <v>85</v>
      </c>
      <c r="B70" s="1">
        <v>5</v>
      </c>
      <c r="C70" s="1">
        <v>11.2</v>
      </c>
      <c r="D70" s="1">
        <v>11.2</v>
      </c>
      <c r="E70" s="1">
        <v>11.2</v>
      </c>
      <c r="F70" s="1">
        <v>11.2</v>
      </c>
      <c r="G70" s="1">
        <v>11.2</v>
      </c>
      <c r="H70" s="1">
        <v>17.2</v>
      </c>
      <c r="I70" s="1">
        <v>17.2</v>
      </c>
      <c r="J70" s="1">
        <v>17.2</v>
      </c>
      <c r="K70" s="1">
        <v>17.2</v>
      </c>
      <c r="L70" s="1">
        <v>17.2</v>
      </c>
      <c r="M70" s="1">
        <v>20.2</v>
      </c>
      <c r="N70" s="1">
        <v>20.2</v>
      </c>
      <c r="O70" s="1">
        <v>20.2</v>
      </c>
      <c r="P70" s="1">
        <v>20.2</v>
      </c>
      <c r="Q70" s="1">
        <v>20.2</v>
      </c>
      <c r="R70" s="1">
        <v>23.2</v>
      </c>
      <c r="S70" s="1">
        <v>23.2</v>
      </c>
      <c r="T70" s="1">
        <v>23.2</v>
      </c>
      <c r="U70" s="1">
        <v>23.2</v>
      </c>
      <c r="V70" s="1">
        <v>23.2</v>
      </c>
      <c r="W70" s="1">
        <v>26.2</v>
      </c>
      <c r="X70" s="1">
        <v>26.2</v>
      </c>
      <c r="Y70" s="1">
        <v>26.2</v>
      </c>
      <c r="Z70" s="1">
        <v>26.2</v>
      </c>
      <c r="AA70" s="1">
        <v>26.2</v>
      </c>
      <c r="AB70" s="1">
        <v>29.2</v>
      </c>
      <c r="AC70" s="1">
        <v>29.2</v>
      </c>
      <c r="AD70" s="1">
        <v>29.2</v>
      </c>
      <c r="AE70" s="1">
        <v>29.2</v>
      </c>
      <c r="AF70" s="1">
        <v>29.2</v>
      </c>
      <c r="AG70" s="1">
        <v>29.2</v>
      </c>
      <c r="AH70" s="1">
        <v>29.2</v>
      </c>
      <c r="AI70" s="1">
        <v>29.2</v>
      </c>
      <c r="AJ70" s="1">
        <v>29.2</v>
      </c>
      <c r="AK70" s="1">
        <v>29.2</v>
      </c>
      <c r="AL70" s="1">
        <v>29.2</v>
      </c>
      <c r="AM70" s="1">
        <v>29.2</v>
      </c>
      <c r="AN70" s="1">
        <v>29.2</v>
      </c>
      <c r="AO70" s="1">
        <v>29.2</v>
      </c>
      <c r="AP70" s="1">
        <v>29.2</v>
      </c>
      <c r="AQ70" s="1">
        <v>29.2</v>
      </c>
      <c r="AR70" s="1">
        <v>29.2</v>
      </c>
      <c r="AS70" s="1">
        <v>29.2</v>
      </c>
      <c r="AT70" s="1">
        <v>29.2</v>
      </c>
      <c r="AU70" s="1">
        <v>29.2</v>
      </c>
      <c r="AV70" s="1">
        <v>29.2</v>
      </c>
      <c r="AW70" s="1">
        <v>29.2</v>
      </c>
      <c r="AX70" s="1">
        <v>29.2</v>
      </c>
      <c r="AY70" s="1">
        <v>29.2</v>
      </c>
      <c r="AZ70" s="1">
        <v>29.2</v>
      </c>
      <c r="BA70" s="1">
        <v>29.2</v>
      </c>
      <c r="BB70" s="1">
        <v>29.2</v>
      </c>
      <c r="BC70" s="1">
        <v>29.2</v>
      </c>
      <c r="BD70" s="1">
        <v>29.2</v>
      </c>
      <c r="BE70" s="1">
        <v>29.2</v>
      </c>
      <c r="BF70" s="1">
        <v>29.2</v>
      </c>
      <c r="BG70" s="1">
        <v>29.2</v>
      </c>
      <c r="BH70" s="1">
        <v>29.2</v>
      </c>
      <c r="BI70" s="1">
        <v>29.2</v>
      </c>
      <c r="BJ70" s="1">
        <v>29.2</v>
      </c>
      <c r="BK70" s="1">
        <v>29.2</v>
      </c>
    </row>
    <row r="71" spans="1:63" x14ac:dyDescent="0.25">
      <c r="A71" s="1">
        <v>86</v>
      </c>
      <c r="B71" s="1">
        <v>5</v>
      </c>
      <c r="C71" s="1">
        <v>11.2</v>
      </c>
      <c r="D71" s="1">
        <v>11.2</v>
      </c>
      <c r="E71" s="1">
        <v>11.2</v>
      </c>
      <c r="F71" s="1">
        <v>11.2</v>
      </c>
      <c r="G71" s="1">
        <v>11.2</v>
      </c>
      <c r="H71" s="1">
        <v>17.2</v>
      </c>
      <c r="I71" s="1">
        <v>17.2</v>
      </c>
      <c r="J71" s="1">
        <v>17.2</v>
      </c>
      <c r="K71" s="1">
        <v>17.2</v>
      </c>
      <c r="L71" s="1">
        <v>17.2</v>
      </c>
      <c r="M71" s="1">
        <v>20.2</v>
      </c>
      <c r="N71" s="1">
        <v>20.2</v>
      </c>
      <c r="O71" s="1">
        <v>20.2</v>
      </c>
      <c r="P71" s="1">
        <v>20.2</v>
      </c>
      <c r="Q71" s="1">
        <v>20.2</v>
      </c>
      <c r="R71" s="1">
        <v>23.2</v>
      </c>
      <c r="S71" s="1">
        <v>23.2</v>
      </c>
      <c r="T71" s="1">
        <v>23.2</v>
      </c>
      <c r="U71" s="1">
        <v>23.2</v>
      </c>
      <c r="V71" s="1">
        <v>23.2</v>
      </c>
      <c r="W71" s="1">
        <v>26.2</v>
      </c>
      <c r="X71" s="1">
        <v>26.2</v>
      </c>
      <c r="Y71" s="1">
        <v>26.2</v>
      </c>
      <c r="Z71" s="1">
        <v>26.2</v>
      </c>
      <c r="AA71" s="1">
        <v>26.2</v>
      </c>
      <c r="AB71" s="1">
        <v>29.2</v>
      </c>
      <c r="AC71" s="1">
        <v>29.2</v>
      </c>
      <c r="AD71" s="1">
        <v>29.2</v>
      </c>
      <c r="AE71" s="1">
        <v>29.2</v>
      </c>
      <c r="AF71" s="1">
        <v>29.2</v>
      </c>
      <c r="AG71" s="1">
        <v>29.2</v>
      </c>
      <c r="AH71" s="1">
        <v>29.2</v>
      </c>
      <c r="AI71" s="1">
        <v>29.2</v>
      </c>
      <c r="AJ71" s="1">
        <v>29.2</v>
      </c>
      <c r="AK71" s="1">
        <v>29.2</v>
      </c>
      <c r="AL71" s="1">
        <v>29.2</v>
      </c>
      <c r="AM71" s="1">
        <v>29.2</v>
      </c>
      <c r="AN71" s="1">
        <v>29.2</v>
      </c>
      <c r="AO71" s="1">
        <v>29.2</v>
      </c>
      <c r="AP71" s="1">
        <v>29.2</v>
      </c>
      <c r="AQ71" s="1">
        <v>29.2</v>
      </c>
      <c r="AR71" s="1">
        <v>29.2</v>
      </c>
      <c r="AS71" s="1">
        <v>29.2</v>
      </c>
      <c r="AT71" s="1">
        <v>29.2</v>
      </c>
      <c r="AU71" s="1">
        <v>29.2</v>
      </c>
      <c r="AV71" s="1">
        <v>29.2</v>
      </c>
      <c r="AW71" s="1">
        <v>29.2</v>
      </c>
      <c r="AX71" s="1">
        <v>29.2</v>
      </c>
      <c r="AY71" s="1">
        <v>29.2</v>
      </c>
      <c r="AZ71" s="1">
        <v>29.2</v>
      </c>
      <c r="BA71" s="1">
        <v>29.2</v>
      </c>
      <c r="BB71" s="1">
        <v>29.2</v>
      </c>
      <c r="BC71" s="1">
        <v>29.2</v>
      </c>
      <c r="BD71" s="1">
        <v>29.2</v>
      </c>
      <c r="BE71" s="1">
        <v>29.2</v>
      </c>
      <c r="BF71" s="1">
        <v>29.2</v>
      </c>
      <c r="BG71" s="1">
        <v>29.2</v>
      </c>
      <c r="BH71" s="1">
        <v>29.2</v>
      </c>
      <c r="BI71" s="1">
        <v>29.2</v>
      </c>
      <c r="BJ71" s="1">
        <v>29.2</v>
      </c>
      <c r="BK71" s="1">
        <v>29.2</v>
      </c>
    </row>
    <row r="72" spans="1:63" x14ac:dyDescent="0.25">
      <c r="A72" s="1">
        <v>87</v>
      </c>
      <c r="B72" s="1">
        <v>5</v>
      </c>
      <c r="C72" s="1">
        <v>11.2</v>
      </c>
      <c r="D72" s="1">
        <v>11.2</v>
      </c>
      <c r="E72" s="1">
        <v>11.2</v>
      </c>
      <c r="F72" s="1">
        <v>11.2</v>
      </c>
      <c r="G72" s="1">
        <v>11.2</v>
      </c>
      <c r="H72" s="1">
        <v>17.2</v>
      </c>
      <c r="I72" s="1">
        <v>17.2</v>
      </c>
      <c r="J72" s="1">
        <v>17.2</v>
      </c>
      <c r="K72" s="1">
        <v>17.2</v>
      </c>
      <c r="L72" s="1">
        <v>17.2</v>
      </c>
      <c r="M72" s="1">
        <v>20.2</v>
      </c>
      <c r="N72" s="1">
        <v>20.2</v>
      </c>
      <c r="O72" s="1">
        <v>20.2</v>
      </c>
      <c r="P72" s="1">
        <v>20.2</v>
      </c>
      <c r="Q72" s="1">
        <v>20.2</v>
      </c>
      <c r="R72" s="1">
        <v>23.2</v>
      </c>
      <c r="S72" s="1">
        <v>23.2</v>
      </c>
      <c r="T72" s="1">
        <v>23.2</v>
      </c>
      <c r="U72" s="1">
        <v>23.2</v>
      </c>
      <c r="V72" s="1">
        <v>23.2</v>
      </c>
      <c r="W72" s="1">
        <v>26.2</v>
      </c>
      <c r="X72" s="1">
        <v>26.2</v>
      </c>
      <c r="Y72" s="1">
        <v>26.2</v>
      </c>
      <c r="Z72" s="1">
        <v>26.2</v>
      </c>
      <c r="AA72" s="1">
        <v>26.2</v>
      </c>
      <c r="AB72" s="1">
        <v>29.2</v>
      </c>
      <c r="AC72" s="1">
        <v>29.2</v>
      </c>
      <c r="AD72" s="1">
        <v>29.2</v>
      </c>
      <c r="AE72" s="1">
        <v>29.2</v>
      </c>
      <c r="AF72" s="1">
        <v>29.2</v>
      </c>
      <c r="AG72" s="1">
        <v>29.2</v>
      </c>
      <c r="AH72" s="1">
        <v>29.2</v>
      </c>
      <c r="AI72" s="1">
        <v>29.2</v>
      </c>
      <c r="AJ72" s="1">
        <v>29.2</v>
      </c>
      <c r="AK72" s="1">
        <v>29.2</v>
      </c>
      <c r="AL72" s="1">
        <v>29.2</v>
      </c>
      <c r="AM72" s="1">
        <v>29.2</v>
      </c>
      <c r="AN72" s="1">
        <v>29.2</v>
      </c>
      <c r="AO72" s="1">
        <v>29.2</v>
      </c>
      <c r="AP72" s="1">
        <v>29.2</v>
      </c>
      <c r="AQ72" s="1">
        <v>29.2</v>
      </c>
      <c r="AR72" s="1">
        <v>29.2</v>
      </c>
      <c r="AS72" s="1">
        <v>29.2</v>
      </c>
      <c r="AT72" s="1">
        <v>29.2</v>
      </c>
      <c r="AU72" s="1">
        <v>29.2</v>
      </c>
      <c r="AV72" s="1">
        <v>29.2</v>
      </c>
      <c r="AW72" s="1">
        <v>29.2</v>
      </c>
      <c r="AX72" s="1">
        <v>29.2</v>
      </c>
      <c r="AY72" s="1">
        <v>29.2</v>
      </c>
      <c r="AZ72" s="1">
        <v>29.2</v>
      </c>
      <c r="BA72" s="1">
        <v>29.2</v>
      </c>
      <c r="BB72" s="1">
        <v>29.2</v>
      </c>
      <c r="BC72" s="1">
        <v>29.2</v>
      </c>
      <c r="BD72" s="1">
        <v>29.2</v>
      </c>
      <c r="BE72" s="1">
        <v>29.2</v>
      </c>
      <c r="BF72" s="1">
        <v>29.2</v>
      </c>
      <c r="BG72" s="1">
        <v>29.2</v>
      </c>
      <c r="BH72" s="1">
        <v>29.2</v>
      </c>
      <c r="BI72" s="1">
        <v>29.2</v>
      </c>
      <c r="BJ72" s="1">
        <v>29.2</v>
      </c>
      <c r="BK72" s="1">
        <v>29.2</v>
      </c>
    </row>
    <row r="73" spans="1:63" x14ac:dyDescent="0.25">
      <c r="A73" s="1">
        <v>88</v>
      </c>
      <c r="B73" s="1">
        <v>5</v>
      </c>
      <c r="C73" s="1">
        <v>11.2</v>
      </c>
      <c r="D73" s="1">
        <v>11.2</v>
      </c>
      <c r="E73" s="1">
        <v>11.2</v>
      </c>
      <c r="F73" s="1">
        <v>11.2</v>
      </c>
      <c r="G73" s="1">
        <v>11.2</v>
      </c>
      <c r="H73" s="1">
        <v>17.2</v>
      </c>
      <c r="I73" s="1">
        <v>17.2</v>
      </c>
      <c r="J73" s="1">
        <v>17.2</v>
      </c>
      <c r="K73" s="1">
        <v>17.2</v>
      </c>
      <c r="L73" s="1">
        <v>17.2</v>
      </c>
      <c r="M73" s="1">
        <v>20.2</v>
      </c>
      <c r="N73" s="1">
        <v>20.2</v>
      </c>
      <c r="O73" s="1">
        <v>20.2</v>
      </c>
      <c r="P73" s="1">
        <v>20.2</v>
      </c>
      <c r="Q73" s="1">
        <v>20.2</v>
      </c>
      <c r="R73" s="1">
        <v>23.2</v>
      </c>
      <c r="S73" s="1">
        <v>23.2</v>
      </c>
      <c r="T73" s="1">
        <v>23.2</v>
      </c>
      <c r="U73" s="1">
        <v>23.2</v>
      </c>
      <c r="V73" s="1">
        <v>23.2</v>
      </c>
      <c r="W73" s="1">
        <v>26.2</v>
      </c>
      <c r="X73" s="1">
        <v>26.2</v>
      </c>
      <c r="Y73" s="1">
        <v>26.2</v>
      </c>
      <c r="Z73" s="1">
        <v>26.2</v>
      </c>
      <c r="AA73" s="1">
        <v>26.2</v>
      </c>
      <c r="AB73" s="1">
        <v>29.2</v>
      </c>
      <c r="AC73" s="1">
        <v>29.2</v>
      </c>
      <c r="AD73" s="1">
        <v>29.2</v>
      </c>
      <c r="AE73" s="1">
        <v>29.2</v>
      </c>
      <c r="AF73" s="1">
        <v>29.2</v>
      </c>
      <c r="AG73" s="1">
        <v>29.2</v>
      </c>
      <c r="AH73" s="1">
        <v>29.2</v>
      </c>
      <c r="AI73" s="1">
        <v>29.2</v>
      </c>
      <c r="AJ73" s="1">
        <v>29.2</v>
      </c>
      <c r="AK73" s="1">
        <v>29.2</v>
      </c>
      <c r="AL73" s="1">
        <v>29.2</v>
      </c>
      <c r="AM73" s="1">
        <v>29.2</v>
      </c>
      <c r="AN73" s="1">
        <v>29.2</v>
      </c>
      <c r="AO73" s="1">
        <v>29.2</v>
      </c>
      <c r="AP73" s="1">
        <v>29.2</v>
      </c>
      <c r="AQ73" s="1">
        <v>29.2</v>
      </c>
      <c r="AR73" s="1">
        <v>29.2</v>
      </c>
      <c r="AS73" s="1">
        <v>29.2</v>
      </c>
      <c r="AT73" s="1">
        <v>29.2</v>
      </c>
      <c r="AU73" s="1">
        <v>29.2</v>
      </c>
      <c r="AV73" s="1">
        <v>29.2</v>
      </c>
      <c r="AW73" s="1">
        <v>29.2</v>
      </c>
      <c r="AX73" s="1">
        <v>29.2</v>
      </c>
      <c r="AY73" s="1">
        <v>29.2</v>
      </c>
      <c r="AZ73" s="1">
        <v>29.2</v>
      </c>
      <c r="BA73" s="1">
        <v>29.2</v>
      </c>
      <c r="BB73" s="1">
        <v>29.2</v>
      </c>
      <c r="BC73" s="1">
        <v>29.2</v>
      </c>
      <c r="BD73" s="1">
        <v>29.2</v>
      </c>
      <c r="BE73" s="1">
        <v>29.2</v>
      </c>
      <c r="BF73" s="1">
        <v>29.2</v>
      </c>
      <c r="BG73" s="1">
        <v>29.2</v>
      </c>
      <c r="BH73" s="1">
        <v>29.2</v>
      </c>
      <c r="BI73" s="1">
        <v>29.2</v>
      </c>
      <c r="BJ73" s="1">
        <v>29.2</v>
      </c>
      <c r="BK73" s="1">
        <v>29.2</v>
      </c>
    </row>
    <row r="74" spans="1:63" x14ac:dyDescent="0.25">
      <c r="A74" s="1">
        <v>89</v>
      </c>
      <c r="B74" s="1">
        <v>5</v>
      </c>
      <c r="C74" s="1">
        <v>11.2</v>
      </c>
      <c r="D74" s="1">
        <v>11.2</v>
      </c>
      <c r="E74" s="1">
        <v>11.2</v>
      </c>
      <c r="F74" s="1">
        <v>11.2</v>
      </c>
      <c r="G74" s="1">
        <v>11.2</v>
      </c>
      <c r="H74" s="1">
        <v>17.2</v>
      </c>
      <c r="I74" s="1">
        <v>17.2</v>
      </c>
      <c r="J74" s="1">
        <v>17.2</v>
      </c>
      <c r="K74" s="1">
        <v>17.2</v>
      </c>
      <c r="L74" s="1">
        <v>17.2</v>
      </c>
      <c r="M74" s="1">
        <v>20.2</v>
      </c>
      <c r="N74" s="1">
        <v>20.2</v>
      </c>
      <c r="O74" s="1">
        <v>20.2</v>
      </c>
      <c r="P74" s="1">
        <v>20.2</v>
      </c>
      <c r="Q74" s="1">
        <v>20.2</v>
      </c>
      <c r="R74" s="1">
        <v>23.2</v>
      </c>
      <c r="S74" s="1">
        <v>23.2</v>
      </c>
      <c r="T74" s="1">
        <v>23.2</v>
      </c>
      <c r="U74" s="1">
        <v>23.2</v>
      </c>
      <c r="V74" s="1">
        <v>23.2</v>
      </c>
      <c r="W74" s="1">
        <v>26.2</v>
      </c>
      <c r="X74" s="1">
        <v>26.2</v>
      </c>
      <c r="Y74" s="1">
        <v>26.2</v>
      </c>
      <c r="Z74" s="1">
        <v>26.2</v>
      </c>
      <c r="AA74" s="1">
        <v>26.2</v>
      </c>
      <c r="AB74" s="1">
        <v>29.2</v>
      </c>
      <c r="AC74" s="1">
        <v>29.2</v>
      </c>
      <c r="AD74" s="1">
        <v>29.2</v>
      </c>
      <c r="AE74" s="1">
        <v>29.2</v>
      </c>
      <c r="AF74" s="1">
        <v>29.2</v>
      </c>
      <c r="AG74" s="1">
        <v>29.2</v>
      </c>
      <c r="AH74" s="1">
        <v>29.2</v>
      </c>
      <c r="AI74" s="1">
        <v>29.2</v>
      </c>
      <c r="AJ74" s="1">
        <v>29.2</v>
      </c>
      <c r="AK74" s="1">
        <v>29.2</v>
      </c>
      <c r="AL74" s="1">
        <v>29.2</v>
      </c>
      <c r="AM74" s="1">
        <v>29.2</v>
      </c>
      <c r="AN74" s="1">
        <v>29.2</v>
      </c>
      <c r="AO74" s="1">
        <v>29.2</v>
      </c>
      <c r="AP74" s="1">
        <v>29.2</v>
      </c>
      <c r="AQ74" s="1">
        <v>29.2</v>
      </c>
      <c r="AR74" s="1">
        <v>29.2</v>
      </c>
      <c r="AS74" s="1">
        <v>29.2</v>
      </c>
      <c r="AT74" s="1">
        <v>29.2</v>
      </c>
      <c r="AU74" s="1">
        <v>29.2</v>
      </c>
      <c r="AV74" s="1">
        <v>29.2</v>
      </c>
      <c r="AW74" s="1">
        <v>29.2</v>
      </c>
      <c r="AX74" s="1">
        <v>29.2</v>
      </c>
      <c r="AY74" s="1">
        <v>29.2</v>
      </c>
      <c r="AZ74" s="1">
        <v>29.2</v>
      </c>
      <c r="BA74" s="1">
        <v>29.2</v>
      </c>
      <c r="BB74" s="1">
        <v>29.2</v>
      </c>
      <c r="BC74" s="1">
        <v>29.2</v>
      </c>
      <c r="BD74" s="1">
        <v>29.2</v>
      </c>
      <c r="BE74" s="1">
        <v>29.2</v>
      </c>
      <c r="BF74" s="1">
        <v>29.2</v>
      </c>
      <c r="BG74" s="1">
        <v>29.2</v>
      </c>
      <c r="BH74" s="1">
        <v>29.2</v>
      </c>
      <c r="BI74" s="1">
        <v>29.2</v>
      </c>
      <c r="BJ74" s="1">
        <v>29.2</v>
      </c>
      <c r="BK74" s="1">
        <v>29.2</v>
      </c>
    </row>
    <row r="75" spans="1:63" x14ac:dyDescent="0.25">
      <c r="A75" s="1">
        <v>90</v>
      </c>
      <c r="B75" s="1">
        <v>5</v>
      </c>
      <c r="C75" s="1">
        <v>11.2</v>
      </c>
      <c r="D75" s="1">
        <v>11.2</v>
      </c>
      <c r="E75" s="1">
        <v>11.2</v>
      </c>
      <c r="F75" s="1">
        <v>11.2</v>
      </c>
      <c r="G75" s="1">
        <v>11.2</v>
      </c>
      <c r="H75" s="1">
        <v>17.2</v>
      </c>
      <c r="I75" s="1">
        <v>17.2</v>
      </c>
      <c r="J75" s="1">
        <v>17.2</v>
      </c>
      <c r="K75" s="1">
        <v>17.2</v>
      </c>
      <c r="L75" s="1">
        <v>17.2</v>
      </c>
      <c r="M75" s="1">
        <v>20.2</v>
      </c>
      <c r="N75" s="1">
        <v>20.2</v>
      </c>
      <c r="O75" s="1">
        <v>20.2</v>
      </c>
      <c r="P75" s="1">
        <v>20.2</v>
      </c>
      <c r="Q75" s="1">
        <v>20.2</v>
      </c>
      <c r="R75" s="1">
        <v>23.2</v>
      </c>
      <c r="S75" s="1">
        <v>23.2</v>
      </c>
      <c r="T75" s="1">
        <v>23.2</v>
      </c>
      <c r="U75" s="1">
        <v>23.2</v>
      </c>
      <c r="V75" s="1">
        <v>23.2</v>
      </c>
      <c r="W75" s="1">
        <v>26.2</v>
      </c>
      <c r="X75" s="1">
        <v>26.2</v>
      </c>
      <c r="Y75" s="1">
        <v>26.2</v>
      </c>
      <c r="Z75" s="1">
        <v>26.2</v>
      </c>
      <c r="AA75" s="1">
        <v>26.2</v>
      </c>
      <c r="AB75" s="1">
        <v>29.2</v>
      </c>
      <c r="AC75" s="1">
        <v>29.2</v>
      </c>
      <c r="AD75" s="1">
        <v>29.2</v>
      </c>
      <c r="AE75" s="1">
        <v>29.2</v>
      </c>
      <c r="AF75" s="1">
        <v>29.2</v>
      </c>
      <c r="AG75" s="1">
        <v>29.2</v>
      </c>
      <c r="AH75" s="1">
        <v>29.2</v>
      </c>
      <c r="AI75" s="1">
        <v>29.2</v>
      </c>
      <c r="AJ75" s="1">
        <v>29.2</v>
      </c>
      <c r="AK75" s="1">
        <v>29.2</v>
      </c>
      <c r="AL75" s="1">
        <v>29.2</v>
      </c>
      <c r="AM75" s="1">
        <v>29.2</v>
      </c>
      <c r="AN75" s="1">
        <v>29.2</v>
      </c>
      <c r="AO75" s="1">
        <v>29.2</v>
      </c>
      <c r="AP75" s="1">
        <v>29.2</v>
      </c>
      <c r="AQ75" s="1">
        <v>29.2</v>
      </c>
      <c r="AR75" s="1">
        <v>29.2</v>
      </c>
      <c r="AS75" s="1">
        <v>29.2</v>
      </c>
      <c r="AT75" s="1">
        <v>29.2</v>
      </c>
      <c r="AU75" s="1">
        <v>29.2</v>
      </c>
      <c r="AV75" s="1">
        <v>29.2</v>
      </c>
      <c r="AW75" s="1">
        <v>29.2</v>
      </c>
      <c r="AX75" s="1">
        <v>29.2</v>
      </c>
      <c r="AY75" s="1">
        <v>29.2</v>
      </c>
      <c r="AZ75" s="1">
        <v>29.2</v>
      </c>
      <c r="BA75" s="1">
        <v>29.2</v>
      </c>
      <c r="BB75" s="1">
        <v>29.2</v>
      </c>
      <c r="BC75" s="1">
        <v>29.2</v>
      </c>
      <c r="BD75" s="1">
        <v>29.2</v>
      </c>
      <c r="BE75" s="1">
        <v>29.2</v>
      </c>
      <c r="BF75" s="1">
        <v>29.2</v>
      </c>
      <c r="BG75" s="1">
        <v>29.2</v>
      </c>
      <c r="BH75" s="1">
        <v>29.2</v>
      </c>
      <c r="BI75" s="1">
        <v>29.2</v>
      </c>
      <c r="BJ75" s="1">
        <v>29.2</v>
      </c>
      <c r="BK75" s="1">
        <v>29.2</v>
      </c>
    </row>
  </sheetData>
  <sheetProtection algorithmName="SHA-512" hashValue="peCSzDolt6MyHh0TQpOsTp7rA2eFfbosjcvc2ftI+fY+SzcACsWytFCfi2FYuI+UglRmQC3pg/ca23t6+RhaGw==" saltValue="5Zrjx8UNGViuEvwEMCRrU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102"/>
  <sheetViews>
    <sheetView workbookViewId="0">
      <selection activeCell="K1" sqref="K1"/>
    </sheetView>
  </sheetViews>
  <sheetFormatPr defaultColWidth="9.1796875" defaultRowHeight="10.5" x14ac:dyDescent="0.25"/>
  <cols>
    <col min="1" max="1" width="16.26953125" style="1" bestFit="1" customWidth="1"/>
    <col min="2" max="2" width="11.26953125" style="1" bestFit="1" customWidth="1"/>
    <col min="3" max="3" width="9.1796875" style="1"/>
    <col min="4" max="4" width="27.54296875" style="1" bestFit="1" customWidth="1"/>
    <col min="5" max="5" width="5.7265625" style="1" customWidth="1"/>
    <col min="6" max="6" width="9.1796875" style="1"/>
    <col min="7" max="7" width="17.453125" style="1" bestFit="1" customWidth="1"/>
    <col min="8" max="8" width="9.1796875" style="1"/>
    <col min="9" max="9" width="15.7265625" style="1" bestFit="1" customWidth="1"/>
    <col min="10" max="16384" width="9.1796875" style="1"/>
  </cols>
  <sheetData>
    <row r="1" spans="1:9" x14ac:dyDescent="0.25">
      <c r="A1" s="1" t="s">
        <v>0</v>
      </c>
      <c r="B1" s="1" t="s">
        <v>1</v>
      </c>
      <c r="D1" s="1" t="s">
        <v>2</v>
      </c>
      <c r="E1" s="2">
        <v>4</v>
      </c>
      <c r="G1" s="1" t="s">
        <v>30</v>
      </c>
      <c r="I1" s="1" t="s">
        <v>35</v>
      </c>
    </row>
    <row r="2" spans="1:9" x14ac:dyDescent="0.25">
      <c r="A2" s="3" t="s">
        <v>3</v>
      </c>
      <c r="B2" s="4">
        <v>0</v>
      </c>
      <c r="D2" s="1" t="s">
        <v>4</v>
      </c>
      <c r="E2" s="2">
        <v>8</v>
      </c>
      <c r="G2" s="1">
        <v>0</v>
      </c>
      <c r="I2" s="37">
        <v>25659</v>
      </c>
    </row>
    <row r="3" spans="1:9" x14ac:dyDescent="0.25">
      <c r="A3" s="1" t="s">
        <v>5</v>
      </c>
      <c r="B3" s="4">
        <v>1E-3</v>
      </c>
      <c r="G3" s="1">
        <v>1</v>
      </c>
      <c r="I3" s="37">
        <v>26024</v>
      </c>
    </row>
    <row r="4" spans="1:9" x14ac:dyDescent="0.25">
      <c r="A4" s="1" t="s">
        <v>6</v>
      </c>
      <c r="B4" s="4">
        <v>2E-3</v>
      </c>
      <c r="G4" s="1">
        <v>2</v>
      </c>
      <c r="I4" s="37">
        <v>26390</v>
      </c>
    </row>
    <row r="5" spans="1:9" x14ac:dyDescent="0.25">
      <c r="B5" s="4">
        <v>3.0000000000000001E-3</v>
      </c>
      <c r="G5" s="1">
        <v>3</v>
      </c>
      <c r="I5" s="37">
        <v>26755</v>
      </c>
    </row>
    <row r="6" spans="1:9" x14ac:dyDescent="0.25">
      <c r="B6" s="4">
        <v>4.0000000000000001E-3</v>
      </c>
      <c r="G6" s="1">
        <v>4</v>
      </c>
      <c r="I6" s="37">
        <v>27120</v>
      </c>
    </row>
    <row r="7" spans="1:9" x14ac:dyDescent="0.25">
      <c r="B7" s="4">
        <v>5.0000000000000001E-3</v>
      </c>
      <c r="G7" s="1">
        <v>5</v>
      </c>
      <c r="I7" s="37">
        <v>27485</v>
      </c>
    </row>
    <row r="8" spans="1:9" x14ac:dyDescent="0.25">
      <c r="B8" s="4">
        <v>6.0000000000000001E-3</v>
      </c>
      <c r="G8" s="1">
        <v>6</v>
      </c>
      <c r="I8" s="37">
        <v>27851</v>
      </c>
    </row>
    <row r="9" spans="1:9" x14ac:dyDescent="0.25">
      <c r="B9" s="4">
        <v>7.0000000000000001E-3</v>
      </c>
      <c r="G9" s="1">
        <v>7</v>
      </c>
      <c r="I9" s="37">
        <v>28216</v>
      </c>
    </row>
    <row r="10" spans="1:9" x14ac:dyDescent="0.25">
      <c r="B10" s="4">
        <v>8.0000000000000002E-3</v>
      </c>
      <c r="G10" s="1">
        <v>8</v>
      </c>
      <c r="I10" s="37">
        <v>28581</v>
      </c>
    </row>
    <row r="11" spans="1:9" x14ac:dyDescent="0.25">
      <c r="B11" s="4">
        <v>8.9999999999999993E-3</v>
      </c>
      <c r="G11" s="1">
        <v>9</v>
      </c>
      <c r="I11" s="37">
        <v>28946</v>
      </c>
    </row>
    <row r="12" spans="1:9" x14ac:dyDescent="0.25">
      <c r="B12" s="4">
        <v>0.01</v>
      </c>
      <c r="G12" s="1">
        <v>10</v>
      </c>
      <c r="I12" s="37">
        <v>29312</v>
      </c>
    </row>
    <row r="13" spans="1:9" x14ac:dyDescent="0.25">
      <c r="B13" s="4">
        <v>1.0999999999999999E-2</v>
      </c>
      <c r="G13" s="1">
        <v>11</v>
      </c>
      <c r="I13" s="37">
        <v>29677</v>
      </c>
    </row>
    <row r="14" spans="1:9" x14ac:dyDescent="0.25">
      <c r="B14" s="4">
        <v>1.2E-2</v>
      </c>
      <c r="G14" s="1">
        <v>12</v>
      </c>
      <c r="I14" s="37">
        <v>30042</v>
      </c>
    </row>
    <row r="15" spans="1:9" x14ac:dyDescent="0.25">
      <c r="B15" s="4">
        <v>1.2999999999999999E-2</v>
      </c>
      <c r="G15" s="1">
        <v>13</v>
      </c>
      <c r="I15" s="37">
        <v>30407</v>
      </c>
    </row>
    <row r="16" spans="1:9" x14ac:dyDescent="0.25">
      <c r="B16" s="4">
        <v>1.4E-2</v>
      </c>
      <c r="G16" s="1">
        <v>14</v>
      </c>
      <c r="I16" s="37">
        <v>30773</v>
      </c>
    </row>
    <row r="17" spans="2:9" x14ac:dyDescent="0.25">
      <c r="B17" s="4">
        <v>1.4999999999999999E-2</v>
      </c>
      <c r="G17" s="1">
        <v>15</v>
      </c>
      <c r="I17" s="37">
        <v>31138</v>
      </c>
    </row>
    <row r="18" spans="2:9" x14ac:dyDescent="0.25">
      <c r="B18" s="4">
        <v>1.6E-2</v>
      </c>
      <c r="G18" s="1">
        <v>16</v>
      </c>
      <c r="I18" s="37">
        <v>31503</v>
      </c>
    </row>
    <row r="19" spans="2:9" x14ac:dyDescent="0.25">
      <c r="B19" s="4">
        <v>1.7000000000000001E-2</v>
      </c>
      <c r="G19" s="1">
        <v>17</v>
      </c>
      <c r="I19" s="37">
        <v>31868</v>
      </c>
    </row>
    <row r="20" spans="2:9" x14ac:dyDescent="0.25">
      <c r="B20" s="4">
        <v>1.7999999999999999E-2</v>
      </c>
      <c r="G20" s="1">
        <v>18</v>
      </c>
      <c r="I20" s="37">
        <v>32234</v>
      </c>
    </row>
    <row r="21" spans="2:9" x14ac:dyDescent="0.25">
      <c r="B21" s="4">
        <v>1.9E-2</v>
      </c>
      <c r="G21" s="1">
        <v>19</v>
      </c>
      <c r="I21" s="37">
        <v>32599</v>
      </c>
    </row>
    <row r="22" spans="2:9" x14ac:dyDescent="0.25">
      <c r="B22" s="4">
        <v>0.02</v>
      </c>
      <c r="G22" s="1">
        <v>20</v>
      </c>
      <c r="I22" s="37">
        <v>32964</v>
      </c>
    </row>
    <row r="23" spans="2:9" x14ac:dyDescent="0.25">
      <c r="B23" s="4">
        <v>2.1000000000000001E-2</v>
      </c>
      <c r="G23" s="1">
        <v>21</v>
      </c>
      <c r="I23" s="37">
        <v>33329</v>
      </c>
    </row>
    <row r="24" spans="2:9" x14ac:dyDescent="0.25">
      <c r="B24" s="4">
        <v>2.1999999999999999E-2</v>
      </c>
      <c r="G24" s="1">
        <v>22</v>
      </c>
      <c r="I24" s="37">
        <v>33695</v>
      </c>
    </row>
    <row r="25" spans="2:9" x14ac:dyDescent="0.25">
      <c r="B25" s="4">
        <v>2.3E-2</v>
      </c>
      <c r="G25" s="1">
        <v>23</v>
      </c>
      <c r="I25" s="37">
        <v>34060</v>
      </c>
    </row>
    <row r="26" spans="2:9" x14ac:dyDescent="0.25">
      <c r="B26" s="4">
        <v>2.4E-2</v>
      </c>
      <c r="G26" s="1">
        <v>24</v>
      </c>
      <c r="I26" s="37">
        <v>34425</v>
      </c>
    </row>
    <row r="27" spans="2:9" x14ac:dyDescent="0.25">
      <c r="B27" s="4">
        <v>2.5000000000000001E-2</v>
      </c>
      <c r="G27" s="1">
        <v>25</v>
      </c>
      <c r="I27" s="37">
        <v>34790</v>
      </c>
    </row>
    <row r="28" spans="2:9" x14ac:dyDescent="0.25">
      <c r="B28" s="4">
        <v>2.5999999999999999E-2</v>
      </c>
      <c r="G28" s="1">
        <v>26</v>
      </c>
      <c r="I28" s="37">
        <v>35156</v>
      </c>
    </row>
    <row r="29" spans="2:9" x14ac:dyDescent="0.25">
      <c r="B29" s="4">
        <v>2.7E-2</v>
      </c>
      <c r="G29" s="1">
        <v>27</v>
      </c>
      <c r="I29" s="37">
        <v>35521</v>
      </c>
    </row>
    <row r="30" spans="2:9" x14ac:dyDescent="0.25">
      <c r="B30" s="4">
        <v>2.8000000000000001E-2</v>
      </c>
      <c r="G30" s="1">
        <v>28</v>
      </c>
      <c r="I30" s="37">
        <v>35886</v>
      </c>
    </row>
    <row r="31" spans="2:9" x14ac:dyDescent="0.25">
      <c r="B31" s="4">
        <v>2.9000000000000001E-2</v>
      </c>
      <c r="G31" s="1">
        <v>29</v>
      </c>
      <c r="I31" s="37">
        <v>36251</v>
      </c>
    </row>
    <row r="32" spans="2:9" x14ac:dyDescent="0.25">
      <c r="B32" s="4">
        <v>0.03</v>
      </c>
      <c r="G32" s="1">
        <v>30</v>
      </c>
      <c r="I32" s="37">
        <v>36617</v>
      </c>
    </row>
    <row r="33" spans="2:9" x14ac:dyDescent="0.25">
      <c r="B33" s="4">
        <v>3.1E-2</v>
      </c>
      <c r="G33" s="1">
        <v>31</v>
      </c>
      <c r="I33" s="37">
        <v>36982</v>
      </c>
    </row>
    <row r="34" spans="2:9" x14ac:dyDescent="0.25">
      <c r="B34" s="4">
        <v>3.2000000000000001E-2</v>
      </c>
      <c r="G34" s="1">
        <v>32</v>
      </c>
      <c r="I34" s="37">
        <v>37347</v>
      </c>
    </row>
    <row r="35" spans="2:9" x14ac:dyDescent="0.25">
      <c r="B35" s="4">
        <v>3.3000000000000002E-2</v>
      </c>
      <c r="G35" s="1">
        <v>33</v>
      </c>
      <c r="I35" s="37">
        <v>37712</v>
      </c>
    </row>
    <row r="36" spans="2:9" x14ac:dyDescent="0.25">
      <c r="B36" s="4">
        <v>3.4000000000000002E-2</v>
      </c>
      <c r="G36" s="1">
        <v>34</v>
      </c>
      <c r="I36" s="37">
        <v>38078</v>
      </c>
    </row>
    <row r="37" spans="2:9" x14ac:dyDescent="0.25">
      <c r="B37" s="4">
        <v>3.5000000000000003E-2</v>
      </c>
      <c r="G37" s="1">
        <v>35</v>
      </c>
      <c r="I37" s="37">
        <v>38443</v>
      </c>
    </row>
    <row r="38" spans="2:9" x14ac:dyDescent="0.25">
      <c r="B38" s="4">
        <v>3.5999999999999997E-2</v>
      </c>
      <c r="G38" s="1">
        <v>36</v>
      </c>
      <c r="I38" s="37">
        <v>38808</v>
      </c>
    </row>
    <row r="39" spans="2:9" x14ac:dyDescent="0.25">
      <c r="B39" s="4">
        <v>3.6999999999999998E-2</v>
      </c>
      <c r="G39" s="1">
        <v>37</v>
      </c>
      <c r="I39" s="37">
        <v>39173</v>
      </c>
    </row>
    <row r="40" spans="2:9" x14ac:dyDescent="0.25">
      <c r="B40" s="4">
        <v>3.7999999999999999E-2</v>
      </c>
      <c r="G40" s="1">
        <v>38</v>
      </c>
      <c r="I40" s="37">
        <v>39539</v>
      </c>
    </row>
    <row r="41" spans="2:9" x14ac:dyDescent="0.25">
      <c r="B41" s="4">
        <v>3.9E-2</v>
      </c>
      <c r="G41" s="1">
        <v>39</v>
      </c>
      <c r="I41" s="37">
        <v>39904</v>
      </c>
    </row>
    <row r="42" spans="2:9" x14ac:dyDescent="0.25">
      <c r="B42" s="4">
        <v>0.04</v>
      </c>
      <c r="G42" s="1">
        <v>40</v>
      </c>
      <c r="I42" s="37">
        <v>40269</v>
      </c>
    </row>
    <row r="43" spans="2:9" x14ac:dyDescent="0.25">
      <c r="B43" s="4">
        <v>4.1000000000000002E-2</v>
      </c>
      <c r="G43" s="1">
        <v>41</v>
      </c>
      <c r="I43" s="37">
        <v>40634</v>
      </c>
    </row>
    <row r="44" spans="2:9" x14ac:dyDescent="0.25">
      <c r="B44" s="4">
        <v>4.2000000000000003E-2</v>
      </c>
      <c r="G44" s="1">
        <v>42</v>
      </c>
      <c r="I44" s="37">
        <v>41000</v>
      </c>
    </row>
    <row r="45" spans="2:9" x14ac:dyDescent="0.25">
      <c r="B45" s="4">
        <v>4.2999999999999997E-2</v>
      </c>
      <c r="G45" s="1">
        <v>43</v>
      </c>
      <c r="I45" s="37">
        <v>41365</v>
      </c>
    </row>
    <row r="46" spans="2:9" x14ac:dyDescent="0.25">
      <c r="B46" s="4">
        <v>4.3999999999999997E-2</v>
      </c>
      <c r="G46" s="1">
        <v>44</v>
      </c>
      <c r="I46" s="37">
        <v>41730</v>
      </c>
    </row>
    <row r="47" spans="2:9" x14ac:dyDescent="0.25">
      <c r="B47" s="4">
        <v>4.4999999999999998E-2</v>
      </c>
      <c r="G47" s="1">
        <v>45</v>
      </c>
      <c r="I47" s="37">
        <v>42095</v>
      </c>
    </row>
    <row r="48" spans="2:9" x14ac:dyDescent="0.25">
      <c r="B48" s="4">
        <v>4.5999999999999999E-2</v>
      </c>
      <c r="G48" s="1">
        <v>46</v>
      </c>
      <c r="I48" s="37">
        <v>42461</v>
      </c>
    </row>
    <row r="49" spans="2:9" x14ac:dyDescent="0.25">
      <c r="B49" s="4">
        <v>4.7E-2</v>
      </c>
      <c r="G49" s="1">
        <v>47</v>
      </c>
      <c r="I49" s="37">
        <v>42826</v>
      </c>
    </row>
    <row r="50" spans="2:9" x14ac:dyDescent="0.25">
      <c r="B50" s="4">
        <v>4.8000000000000001E-2</v>
      </c>
      <c r="G50" s="1">
        <v>48</v>
      </c>
      <c r="I50" s="37">
        <v>43191</v>
      </c>
    </row>
    <row r="51" spans="2:9" x14ac:dyDescent="0.25">
      <c r="B51" s="4">
        <v>4.9000000000000002E-2</v>
      </c>
      <c r="G51" s="1">
        <v>49</v>
      </c>
      <c r="I51" s="37">
        <v>43556</v>
      </c>
    </row>
    <row r="52" spans="2:9" x14ac:dyDescent="0.25">
      <c r="B52" s="4">
        <v>0.05</v>
      </c>
      <c r="G52" s="1">
        <v>50</v>
      </c>
      <c r="I52" s="37">
        <v>43922</v>
      </c>
    </row>
    <row r="53" spans="2:9" x14ac:dyDescent="0.25">
      <c r="B53" s="4">
        <v>5.0999999999999997E-2</v>
      </c>
      <c r="G53" s="1">
        <v>51</v>
      </c>
      <c r="I53" s="37">
        <v>44287</v>
      </c>
    </row>
    <row r="54" spans="2:9" x14ac:dyDescent="0.25">
      <c r="B54" s="4">
        <v>5.1999999999999998E-2</v>
      </c>
      <c r="G54" s="1">
        <v>52</v>
      </c>
      <c r="I54" s="37">
        <v>44652</v>
      </c>
    </row>
    <row r="55" spans="2:9" x14ac:dyDescent="0.25">
      <c r="B55" s="4">
        <v>5.2999999999999999E-2</v>
      </c>
      <c r="G55" s="1">
        <v>53</v>
      </c>
      <c r="I55" s="37">
        <v>45017</v>
      </c>
    </row>
    <row r="56" spans="2:9" x14ac:dyDescent="0.25">
      <c r="B56" s="4">
        <v>5.3999999999999999E-2</v>
      </c>
      <c r="G56" s="1">
        <v>54</v>
      </c>
      <c r="I56" s="37">
        <v>45383</v>
      </c>
    </row>
    <row r="57" spans="2:9" x14ac:dyDescent="0.25">
      <c r="B57" s="4">
        <v>5.5E-2</v>
      </c>
      <c r="G57" s="1">
        <v>55</v>
      </c>
      <c r="I57" s="37">
        <v>45748</v>
      </c>
    </row>
    <row r="58" spans="2:9" x14ac:dyDescent="0.25">
      <c r="B58" s="4">
        <v>5.6000000000000001E-2</v>
      </c>
      <c r="G58" s="1">
        <v>56</v>
      </c>
      <c r="I58" s="37">
        <v>46113</v>
      </c>
    </row>
    <row r="59" spans="2:9" x14ac:dyDescent="0.25">
      <c r="B59" s="4">
        <v>5.7000000000000002E-2</v>
      </c>
      <c r="G59" s="1">
        <v>57</v>
      </c>
      <c r="I59" s="37">
        <v>46478</v>
      </c>
    </row>
    <row r="60" spans="2:9" x14ac:dyDescent="0.25">
      <c r="B60" s="4">
        <v>5.8000000000000003E-2</v>
      </c>
      <c r="G60" s="1">
        <v>58</v>
      </c>
      <c r="I60" s="37">
        <v>46844</v>
      </c>
    </row>
    <row r="61" spans="2:9" x14ac:dyDescent="0.25">
      <c r="B61" s="4">
        <v>5.8999999999999997E-2</v>
      </c>
      <c r="G61" s="1">
        <v>59</v>
      </c>
      <c r="I61" s="37">
        <v>47209</v>
      </c>
    </row>
    <row r="62" spans="2:9" x14ac:dyDescent="0.25">
      <c r="B62" s="4">
        <v>0.06</v>
      </c>
      <c r="G62" s="1">
        <v>60</v>
      </c>
      <c r="I62" s="37">
        <v>47574</v>
      </c>
    </row>
    <row r="63" spans="2:9" x14ac:dyDescent="0.25">
      <c r="B63" s="4">
        <v>6.0999999999999999E-2</v>
      </c>
    </row>
    <row r="64" spans="2:9" x14ac:dyDescent="0.25">
      <c r="B64" s="4">
        <v>6.2E-2</v>
      </c>
    </row>
    <row r="65" spans="2:2" x14ac:dyDescent="0.25">
      <c r="B65" s="4">
        <v>6.3E-2</v>
      </c>
    </row>
    <row r="66" spans="2:2" x14ac:dyDescent="0.25">
      <c r="B66" s="4">
        <v>6.4000000000000001E-2</v>
      </c>
    </row>
    <row r="67" spans="2:2" x14ac:dyDescent="0.25">
      <c r="B67" s="4">
        <v>6.5000000000000002E-2</v>
      </c>
    </row>
    <row r="68" spans="2:2" x14ac:dyDescent="0.25">
      <c r="B68" s="4">
        <v>6.6000000000000003E-2</v>
      </c>
    </row>
    <row r="69" spans="2:2" x14ac:dyDescent="0.25">
      <c r="B69" s="4">
        <v>6.7000000000000004E-2</v>
      </c>
    </row>
    <row r="70" spans="2:2" x14ac:dyDescent="0.25">
      <c r="B70" s="4">
        <v>6.8000000000000005E-2</v>
      </c>
    </row>
    <row r="71" spans="2:2" x14ac:dyDescent="0.25">
      <c r="B71" s="4">
        <v>6.9000000000000006E-2</v>
      </c>
    </row>
    <row r="72" spans="2:2" x14ac:dyDescent="0.25">
      <c r="B72" s="4">
        <v>7.0000000000000007E-2</v>
      </c>
    </row>
    <row r="73" spans="2:2" x14ac:dyDescent="0.25">
      <c r="B73" s="4">
        <v>7.0999999999999994E-2</v>
      </c>
    </row>
    <row r="74" spans="2:2" x14ac:dyDescent="0.25">
      <c r="B74" s="4">
        <v>7.1999999999999995E-2</v>
      </c>
    </row>
    <row r="75" spans="2:2" x14ac:dyDescent="0.25">
      <c r="B75" s="4">
        <v>7.2999999999999995E-2</v>
      </c>
    </row>
    <row r="76" spans="2:2" x14ac:dyDescent="0.25">
      <c r="B76" s="4">
        <v>7.3999999999999996E-2</v>
      </c>
    </row>
    <row r="77" spans="2:2" x14ac:dyDescent="0.25">
      <c r="B77" s="4">
        <v>7.4999999999999997E-2</v>
      </c>
    </row>
    <row r="78" spans="2:2" x14ac:dyDescent="0.25">
      <c r="B78" s="4">
        <v>7.5999999999999998E-2</v>
      </c>
    </row>
    <row r="79" spans="2:2" x14ac:dyDescent="0.25">
      <c r="B79" s="4">
        <v>7.6999999999999999E-2</v>
      </c>
    </row>
    <row r="80" spans="2:2" x14ac:dyDescent="0.25">
      <c r="B80" s="4">
        <v>7.8E-2</v>
      </c>
    </row>
    <row r="81" spans="2:2" x14ac:dyDescent="0.25">
      <c r="B81" s="4">
        <v>7.9000000000000001E-2</v>
      </c>
    </row>
    <row r="82" spans="2:2" x14ac:dyDescent="0.25">
      <c r="B82" s="4">
        <v>0.08</v>
      </c>
    </row>
    <row r="83" spans="2:2" x14ac:dyDescent="0.25">
      <c r="B83" s="4">
        <v>8.1000000000000003E-2</v>
      </c>
    </row>
    <row r="84" spans="2:2" x14ac:dyDescent="0.25">
      <c r="B84" s="4">
        <v>8.2000000000000003E-2</v>
      </c>
    </row>
    <row r="85" spans="2:2" x14ac:dyDescent="0.25">
      <c r="B85" s="4">
        <v>8.3000000000000004E-2</v>
      </c>
    </row>
    <row r="86" spans="2:2" x14ac:dyDescent="0.25">
      <c r="B86" s="4">
        <v>8.4000000000000005E-2</v>
      </c>
    </row>
    <row r="87" spans="2:2" x14ac:dyDescent="0.25">
      <c r="B87" s="4">
        <v>8.5000000000000006E-2</v>
      </c>
    </row>
    <row r="88" spans="2:2" x14ac:dyDescent="0.25">
      <c r="B88" s="4">
        <v>8.5999999999999993E-2</v>
      </c>
    </row>
    <row r="89" spans="2:2" x14ac:dyDescent="0.25">
      <c r="B89" s="4">
        <v>8.6999999999999994E-2</v>
      </c>
    </row>
    <row r="90" spans="2:2" x14ac:dyDescent="0.25">
      <c r="B90" s="4">
        <v>8.7999999999999995E-2</v>
      </c>
    </row>
    <row r="91" spans="2:2" x14ac:dyDescent="0.25">
      <c r="B91" s="4">
        <v>8.8999999999999996E-2</v>
      </c>
    </row>
    <row r="92" spans="2:2" x14ac:dyDescent="0.25">
      <c r="B92" s="4">
        <v>0.09</v>
      </c>
    </row>
    <row r="93" spans="2:2" x14ac:dyDescent="0.25">
      <c r="B93" s="4">
        <v>9.0999999999999998E-2</v>
      </c>
    </row>
    <row r="94" spans="2:2" x14ac:dyDescent="0.25">
      <c r="B94" s="4">
        <v>9.1999999999999998E-2</v>
      </c>
    </row>
    <row r="95" spans="2:2" x14ac:dyDescent="0.25">
      <c r="B95" s="4">
        <v>9.2999999999999999E-2</v>
      </c>
    </row>
    <row r="96" spans="2:2" x14ac:dyDescent="0.25">
      <c r="B96" s="4">
        <v>9.4E-2</v>
      </c>
    </row>
    <row r="97" spans="2:2" x14ac:dyDescent="0.25">
      <c r="B97" s="4">
        <v>9.5000000000000001E-2</v>
      </c>
    </row>
    <row r="98" spans="2:2" x14ac:dyDescent="0.25">
      <c r="B98" s="4">
        <v>9.6000000000000002E-2</v>
      </c>
    </row>
    <row r="99" spans="2:2" x14ac:dyDescent="0.25">
      <c r="B99" s="4">
        <v>9.7000000000000003E-2</v>
      </c>
    </row>
    <row r="100" spans="2:2" x14ac:dyDescent="0.25">
      <c r="B100" s="4">
        <v>9.8000000000000004E-2</v>
      </c>
    </row>
    <row r="101" spans="2:2" x14ac:dyDescent="0.25">
      <c r="B101" s="4">
        <v>9.9000000000000005E-2</v>
      </c>
    </row>
    <row r="102" spans="2:2" x14ac:dyDescent="0.25">
      <c r="B102" s="4">
        <v>0.1</v>
      </c>
    </row>
  </sheetData>
  <sheetProtection algorithmName="SHA-512" hashValue="HwOZOloNbXpBtyUXgjOmX30twX7tLCO002bXXT+GkH5iVbrKLHBM1gz/wDbhorrvscxfrzHa7m1wCcT+RhpmJA==" saltValue="b2MXrnmTxs13WYTAUy81H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3FB698DECF6B47902379994A1679F6" ma:contentTypeVersion="16" ma:contentTypeDescription="Create a new document." ma:contentTypeScope="" ma:versionID="0fcd7a1511cc2e95cdce26064e031ed3">
  <xsd:schema xmlns:xsd="http://www.w3.org/2001/XMLSchema" xmlns:xs="http://www.w3.org/2001/XMLSchema" xmlns:p="http://schemas.microsoft.com/office/2006/metadata/properties" xmlns:ns2="457dfe3c-fc8b-4bea-abc2-2acb00c0bbf6" xmlns:ns3="180bba87-24ab-48d5-97a2-2c11d17b8cca" targetNamespace="http://schemas.microsoft.com/office/2006/metadata/properties" ma:root="true" ma:fieldsID="211a53958e7133cb84b69b9ffdef89ae" ns2:_="" ns3:_="">
    <xsd:import namespace="457dfe3c-fc8b-4bea-abc2-2acb00c0bbf6"/>
    <xsd:import namespace="180bba87-24ab-48d5-97a2-2c11d17b8c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7dfe3c-fc8b-4bea-abc2-2acb00c0bb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a06dc81-7351-40b9-acc0-3b5a169b4e4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0bba87-24ab-48d5-97a2-2c11d17b8c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cc3ba96-c9ba-456b-b05d-86ef22dd98bb}" ma:internalName="TaxCatchAll" ma:showField="CatchAllData" ma:web="180bba87-24ab-48d5-97a2-2c11d17b8c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7dfe3c-fc8b-4bea-abc2-2acb00c0bbf6">
      <Terms xmlns="http://schemas.microsoft.com/office/infopath/2007/PartnerControls"/>
    </lcf76f155ced4ddcb4097134ff3c332f>
    <TaxCatchAll xmlns="180bba87-24ab-48d5-97a2-2c11d17b8cca" xsi:nil="true"/>
  </documentManagement>
</p:properties>
</file>

<file path=customXml/itemProps1.xml><?xml version="1.0" encoding="utf-8"?>
<ds:datastoreItem xmlns:ds="http://schemas.openxmlformats.org/officeDocument/2006/customXml" ds:itemID="{BC832E57-AEA1-496E-AA3A-3828D24554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7dfe3c-fc8b-4bea-abc2-2acb00c0bbf6"/>
    <ds:schemaRef ds:uri="180bba87-24ab-48d5-97a2-2c11d17b8c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53BD77-E286-4943-BE77-701AB2C8A43C}">
  <ds:schemaRefs>
    <ds:schemaRef ds:uri="http://schemas.microsoft.com/sharepoint/v3/contenttype/forms"/>
  </ds:schemaRefs>
</ds:datastoreItem>
</file>

<file path=customXml/itemProps3.xml><?xml version="1.0" encoding="utf-8"?>
<ds:datastoreItem xmlns:ds="http://schemas.openxmlformats.org/officeDocument/2006/customXml" ds:itemID="{9BA65E5B-5793-481E-89AF-6D887DBA472E}">
  <ds:schemaRefs>
    <ds:schemaRef ds:uri="http://schemas.microsoft.com/office/2006/metadata/properties"/>
    <ds:schemaRef ds:uri="http://schemas.microsoft.com/office/infopath/2007/PartnerControls"/>
    <ds:schemaRef ds:uri="457dfe3c-fc8b-4bea-abc2-2acb00c0bbf6"/>
    <ds:schemaRef ds:uri="180bba87-24ab-48d5-97a2-2c11d17b8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Calculator</vt:lpstr>
      <vt:lpstr>Staff Matrix</vt:lpstr>
      <vt:lpstr>Manager Matrix</vt:lpstr>
      <vt:lpstr>Parameters</vt:lpstr>
      <vt:lpstr>Calculator!Print_Area</vt:lpstr>
    </vt:vector>
  </TitlesOfParts>
  <Company>Servier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saa_gb1</dc:creator>
  <cp:lastModifiedBy>GREWAL Am UNITED KINGDOM</cp:lastModifiedBy>
  <cp:lastPrinted>2017-09-07T10:44:21Z</cp:lastPrinted>
  <dcterms:created xsi:type="dcterms:W3CDTF">2017-08-09T13:50:09Z</dcterms:created>
  <dcterms:modified xsi:type="dcterms:W3CDTF">2024-07-11T12:25:24Z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0x010100753FB698DECF6B47902379994A1679F6</vt:lpwstr>
  </property>
  <property fmtid="{D5CDD505-2E9C-101B-9397-08002B2CF9AE}" pid="3" name="MediaServiceImageTags">
    <vt:lpwstr/>
  </property>
</Properties>
</file>